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igail.E.Haddad\Downloads\"/>
    </mc:Choice>
  </mc:AlternateContent>
  <bookViews>
    <workbookView xWindow="0" yWindow="0" windowWidth="20490" windowHeight="7155"/>
  </bookViews>
  <sheets>
    <sheet name="Introduction" sheetId="5" r:id="rId1"/>
    <sheet name="Aggregated Output" sheetId="2" r:id="rId2"/>
    <sheet name="Raw Output, hours" sheetId="1" r:id="rId3"/>
    <sheet name="Raw Output, employment status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5" i="2"/>
  <c r="G26" i="2"/>
  <c r="G23" i="2"/>
  <c r="F24" i="2"/>
  <c r="F25" i="2"/>
  <c r="F26" i="2"/>
  <c r="F23" i="2"/>
  <c r="B26" i="2"/>
  <c r="B25" i="2"/>
  <c r="B24" i="2"/>
  <c r="B23" i="2"/>
  <c r="C23" i="2"/>
  <c r="C24" i="2"/>
  <c r="C25" i="2"/>
  <c r="C26" i="2"/>
  <c r="K39" i="6" l="1"/>
  <c r="K38" i="6"/>
  <c r="D26" i="2"/>
  <c r="E26" i="2" s="1"/>
  <c r="D25" i="2"/>
  <c r="D24" i="2"/>
  <c r="D23" i="2"/>
  <c r="E25" i="2"/>
  <c r="E16" i="2"/>
  <c r="D17" i="2"/>
  <c r="E17" i="2"/>
  <c r="D14" i="2"/>
  <c r="E14" i="2"/>
  <c r="B14" i="2"/>
  <c r="E6" i="2"/>
  <c r="E5" i="2"/>
  <c r="E4" i="2"/>
  <c r="E15" i="2" s="1"/>
  <c r="E3" i="2"/>
  <c r="D6" i="2"/>
  <c r="D5" i="2"/>
  <c r="D16" i="2" s="1"/>
  <c r="D4" i="2"/>
  <c r="D15" i="2" s="1"/>
  <c r="D3" i="2"/>
  <c r="C6" i="2"/>
  <c r="C17" i="2" s="1"/>
  <c r="C5" i="2"/>
  <c r="C16" i="2" s="1"/>
  <c r="C4" i="2"/>
  <c r="C15" i="2" s="1"/>
  <c r="C3" i="2"/>
  <c r="C14" i="2" s="1"/>
  <c r="B6" i="2"/>
  <c r="B17" i="2" s="1"/>
  <c r="B5" i="2"/>
  <c r="B16" i="2" s="1"/>
  <c r="B4" i="2"/>
  <c r="B15" i="2" s="1"/>
  <c r="B3" i="2"/>
  <c r="D9" i="2" s="1"/>
  <c r="E24" i="2" l="1"/>
  <c r="E23" i="2"/>
</calcChain>
</file>

<file path=xl/sharedStrings.xml><?xml version="1.0" encoding="utf-8"?>
<sst xmlns="http://schemas.openxmlformats.org/spreadsheetml/2006/main" count="173" uniqueCount="100">
  <si>
    <t>SDA 3.5: Tables</t>
  </si>
  <si>
    <t>2011-2015, ACS 5-year sample</t>
  </si>
  <si>
    <t>Jul 11, 2017 (Tue 09:21 AM CDT)</t>
  </si>
  <si>
    <t>Variables</t>
  </si>
  <si>
    <t>Role</t>
  </si>
  <si>
    <t>Name</t>
  </si>
  <si>
    <t>Label</t>
  </si>
  <si>
    <t>Range</t>
  </si>
  <si>
    <t>MD</t>
  </si>
  <si>
    <t>Dataset</t>
  </si>
  <si>
    <t>Row</t>
  </si>
  <si>
    <t>educd</t>
  </si>
  <si>
    <t>Educational attainment</t>
  </si>
  <si>
    <t>1-116</t>
  </si>
  <si>
    <t>Column</t>
  </si>
  <si>
    <t>uhrswork</t>
  </si>
  <si>
    <t>Usual hours worked per week</t>
  </si>
  <si>
    <t>0-99</t>
  </si>
  <si>
    <t>Weight</t>
  </si>
  <si>
    <t>perwt</t>
  </si>
  <si>
    <t>Person weight</t>
  </si>
  <si>
    <t>1.00-646.00</t>
  </si>
  <si>
    <t>Filter</t>
  </si>
  <si>
    <t>fertyr(2)</t>
  </si>
  <si>
    <t>Children born within the last year(=Yes)</t>
  </si>
  <si>
    <t>0-8</t>
  </si>
  <si>
    <t>sex(2)</t>
  </si>
  <si>
    <t>Sex(=Female)</t>
  </si>
  <si>
    <t>Frequency Distribution</t>
  </si>
  <si>
    <t>Cells contain:</t>
  </si>
  <si>
    <t>-Weighted N</t>
  </si>
  <si>
    <t>N/A</t>
  </si>
  <si>
    <t>99 (Topcode)</t>
  </si>
  <si>
    <t>ROW</t>
  </si>
  <si>
    <t>TOTAL</t>
  </si>
  <si>
    <t>2: No schooling completed</t>
  </si>
  <si>
    <t>11: Nursery school, preschool</t>
  </si>
  <si>
    <t>12: Kindergarten</t>
  </si>
  <si>
    <t>14: Grade 1</t>
  </si>
  <si>
    <t>15: Grade 2</t>
  </si>
  <si>
    <t>16: Grade 3</t>
  </si>
  <si>
    <t>17: Grade 4</t>
  </si>
  <si>
    <t>22: Grade 5</t>
  </si>
  <si>
    <t>23: Grade 6</t>
  </si>
  <si>
    <t>25: Grade 7</t>
  </si>
  <si>
    <t>26: Grade 8</t>
  </si>
  <si>
    <t>30: Grade 9</t>
  </si>
  <si>
    <t>40: Grade 10</t>
  </si>
  <si>
    <t>50: Grade 11</t>
  </si>
  <si>
    <t>61: 12th grade, no diploma</t>
  </si>
  <si>
    <t>63: Regular high school diploma</t>
  </si>
  <si>
    <t>64: GED or alternative credential</t>
  </si>
  <si>
    <t>65: Some college, but less than 1 year</t>
  </si>
  <si>
    <t>71: 1 or more years of college credit, no degree</t>
  </si>
  <si>
    <t>81: Associate's degree, type not specified</t>
  </si>
  <si>
    <t>101: Bachelor's degree</t>
  </si>
  <si>
    <t>114: Master's degree</t>
  </si>
  <si>
    <t>115: Professional degree beyond a bachelor's degree</t>
  </si>
  <si>
    <t>116: Doctoral degree</t>
  </si>
  <si>
    <t>COL TOTAL</t>
  </si>
  <si>
    <t>Allocation of cases (unweighted)</t>
  </si>
  <si>
    <t>Valid cases</t>
  </si>
  <si>
    <t>Cases excluded by filters or weight</t>
  </si>
  <si>
    <t>Total cases</t>
  </si>
  <si>
    <t>Datasets</t>
  </si>
  <si>
    <t>/share/htdocs/us2015c</t>
  </si>
  <si>
    <t>/sda_support/newvars/us2015c</t>
  </si>
  <si>
    <r>
      <t>CSM, UC Berkeley</t>
    </r>
    <r>
      <rPr>
        <sz val="14"/>
        <color rgb="FF000000"/>
        <rFont val="Arial"/>
        <family val="2"/>
      </rPr>
      <t> </t>
    </r>
  </si>
  <si>
    <t>Less than high school diploma</t>
  </si>
  <si>
    <t>0 hours</t>
  </si>
  <si>
    <t>40+ hours</t>
  </si>
  <si>
    <t>1-19 hours</t>
  </si>
  <si>
    <t>20-39 hours</t>
  </si>
  <si>
    <t>HS/GED</t>
  </si>
  <si>
    <t>Some College/Associate's degree</t>
  </si>
  <si>
    <t>Bachelor's Degree+</t>
  </si>
  <si>
    <t>Total</t>
  </si>
  <si>
    <t>Average Hours Worked in the Previous Year Among Mothers of Infants by Educational Status: Proportion by Row</t>
  </si>
  <si>
    <t>Average Hours Worked in the Previous Year Among Mothers of Infants by Educational Status, Numbers</t>
  </si>
  <si>
    <t>Unemployed</t>
  </si>
  <si>
    <t>Summary</t>
  </si>
  <si>
    <t>Data</t>
  </si>
  <si>
    <t>Employment Status Among Mothers of Infants by Educational Status</t>
  </si>
  <si>
    <t>I got data on employment status and hours typically worked in the previous year among women who had a baby in the previous year from the 2011-2015 ACS using the http://sda.usa.ipums.org/ tool.  I include the raw data from this in the "raw output, hours" tab for hours worked in the typical week last year (which could be pre-baby) and "raw output, employment status" which captures current employment status; they both show the same positive relationship between work and educational attainment.</t>
  </si>
  <si>
    <t>DA 3.5: Tables</t>
  </si>
  <si>
    <t>Jul 11, 2017 (Tue 10:18 AM CDT)</t>
  </si>
  <si>
    <t>empstatd</t>
  </si>
  <si>
    <t>Employment status</t>
  </si>
  <si>
    <t>0-30</t>
  </si>
  <si>
    <t>At work</t>
  </si>
  <si>
    <t>Has job, not working</t>
  </si>
  <si>
    <t>Armed forces--at work</t>
  </si>
  <si>
    <t>Armed forces--not at work but with job</t>
  </si>
  <si>
    <t>Not in Labor Force</t>
  </si>
  <si>
    <t>Employed (at work)</t>
  </si>
  <si>
    <t>Has Job, Not Working</t>
  </si>
  <si>
    <t>Employed, at work</t>
  </si>
  <si>
    <t>Employed, not at work</t>
  </si>
  <si>
    <r>
      <t xml:space="preserve">In "How We Are Ruining America" (JULY 11, 2017), David Brooks writes that "Upper-middle-class moms have the means and the maternity leaves to breast-feed their babies at much higher rates than high school-educated moms, and for much longer periods." His claim that higher-earning mothers have more access to maternity leave is accurate, but he fundamentally misunderstands how this plays out. </t>
    </r>
    <r>
      <rPr>
        <b/>
        <sz val="11"/>
        <color theme="1"/>
        <rFont val="Calibri"/>
        <family val="2"/>
        <scheme val="minor"/>
      </rPr>
      <t>Maternity leave, as well as being better able to afford to pay for child care, translates to more-educated mothers of infants being both more likely to be employed.</t>
    </r>
    <r>
      <rPr>
        <sz val="11"/>
        <color theme="1"/>
        <rFont val="Calibri"/>
        <family val="2"/>
        <scheme val="minor"/>
      </rPr>
      <t xml:space="preserve"> Therefore, the idea that breastfeeding differences are due to maternity leave access differences at the very least requires some more explanation from Brooks. Charts summarizing this are below.
</t>
    </r>
  </si>
  <si>
    <t>Not 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</si>
</sst>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rgb="FF00000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6" fillId="0" borderId="0" xfId="0" applyFont="1"/>
    <xf numFmtId="3" fontId="1" fillId="0" borderId="0" xfId="0" applyNumberFormat="1" applyFont="1"/>
    <xf numFmtId="9" fontId="0" fillId="0" borderId="0" xfId="0" applyNumberFormat="1"/>
    <xf numFmtId="0" fontId="5" fillId="0" borderId="0" xfId="0" applyFont="1"/>
    <xf numFmtId="16" fontId="5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0" i="0" baseline="0">
                <a:effectLst/>
              </a:rPr>
              <a:t>Mothers of Infants by Number of Hours Typically Worked/Week in the Previous Year, Educational Attainment</a:t>
            </a:r>
            <a:endParaRPr lang="en-US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800" b="0" i="0" baseline="0">
                <a:effectLst/>
              </a:rPr>
              <a:t>ACS 2011-2015 via IPUMS</a:t>
            </a:r>
            <a:endParaRPr lang="en-US" sz="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'Aggregated Output'!$A$14</c:f>
              <c:strCache>
                <c:ptCount val="1"/>
                <c:pt idx="0">
                  <c:v>Less than high school diploma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Output'!$B$13:$E$13</c:f>
              <c:strCache>
                <c:ptCount val="4"/>
                <c:pt idx="0">
                  <c:v>0 hours</c:v>
                </c:pt>
                <c:pt idx="1">
                  <c:v>1-19 hours</c:v>
                </c:pt>
                <c:pt idx="2">
                  <c:v>20-39 hours</c:v>
                </c:pt>
                <c:pt idx="3">
                  <c:v>40+ hours</c:v>
                </c:pt>
              </c:strCache>
            </c:strRef>
          </c:cat>
          <c:val>
            <c:numRef>
              <c:f>'Aggregated Output'!$B$14:$E$14</c:f>
              <c:numCache>
                <c:formatCode>0%</c:formatCode>
                <c:ptCount val="4"/>
                <c:pt idx="0">
                  <c:v>0.62262160063754612</c:v>
                </c:pt>
                <c:pt idx="1">
                  <c:v>4.8438456618474471E-2</c:v>
                </c:pt>
                <c:pt idx="2">
                  <c:v>0.17170991651018741</c:v>
                </c:pt>
                <c:pt idx="3">
                  <c:v>0.15723002623379201</c:v>
                </c:pt>
              </c:numCache>
            </c:numRef>
          </c:val>
        </c:ser>
        <c:ser>
          <c:idx val="1"/>
          <c:order val="1"/>
          <c:tx>
            <c:strRef>
              <c:f>'Aggregated Output'!$A$15</c:f>
              <c:strCache>
                <c:ptCount val="1"/>
                <c:pt idx="0">
                  <c:v>HS/GED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Output'!$B$13:$E$13</c:f>
              <c:strCache>
                <c:ptCount val="4"/>
                <c:pt idx="0">
                  <c:v>0 hours</c:v>
                </c:pt>
                <c:pt idx="1">
                  <c:v>1-19 hours</c:v>
                </c:pt>
                <c:pt idx="2">
                  <c:v>20-39 hours</c:v>
                </c:pt>
                <c:pt idx="3">
                  <c:v>40+ hours</c:v>
                </c:pt>
              </c:strCache>
            </c:strRef>
          </c:cat>
          <c:val>
            <c:numRef>
              <c:f>'Aggregated Output'!$B$15:$E$15</c:f>
              <c:numCache>
                <c:formatCode>0%</c:formatCode>
                <c:ptCount val="4"/>
                <c:pt idx="0">
                  <c:v>0.41773474995856924</c:v>
                </c:pt>
                <c:pt idx="1">
                  <c:v>5.7748527718535093E-2</c:v>
                </c:pt>
                <c:pt idx="2">
                  <c:v>0.24658182657136327</c:v>
                </c:pt>
                <c:pt idx="3">
                  <c:v>0.27793489575153241</c:v>
                </c:pt>
              </c:numCache>
            </c:numRef>
          </c:val>
        </c:ser>
        <c:ser>
          <c:idx val="2"/>
          <c:order val="2"/>
          <c:tx>
            <c:strRef>
              <c:f>'Aggregated Output'!$A$16</c:f>
              <c:strCache>
                <c:ptCount val="1"/>
                <c:pt idx="0">
                  <c:v>Some College/Associate's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Output'!$B$13:$E$13</c:f>
              <c:strCache>
                <c:ptCount val="4"/>
                <c:pt idx="0">
                  <c:v>0 hours</c:v>
                </c:pt>
                <c:pt idx="1">
                  <c:v>1-19 hours</c:v>
                </c:pt>
                <c:pt idx="2">
                  <c:v>20-39 hours</c:v>
                </c:pt>
                <c:pt idx="3">
                  <c:v>40+ hours</c:v>
                </c:pt>
              </c:strCache>
            </c:strRef>
          </c:cat>
          <c:val>
            <c:numRef>
              <c:f>'Aggregated Output'!$B$16:$E$16</c:f>
              <c:numCache>
                <c:formatCode>0%</c:formatCode>
                <c:ptCount val="4"/>
                <c:pt idx="0">
                  <c:v>0.29952848528548909</c:v>
                </c:pt>
                <c:pt idx="1">
                  <c:v>7.1119154273990653E-2</c:v>
                </c:pt>
                <c:pt idx="2">
                  <c:v>0.27511465827161541</c:v>
                </c:pt>
                <c:pt idx="3">
                  <c:v>0.35423770216890482</c:v>
                </c:pt>
              </c:numCache>
            </c:numRef>
          </c:val>
        </c:ser>
        <c:ser>
          <c:idx val="3"/>
          <c:order val="3"/>
          <c:tx>
            <c:strRef>
              <c:f>'Aggregated Output'!$A$17</c:f>
              <c:strCache>
                <c:ptCount val="1"/>
                <c:pt idx="0">
                  <c:v>Bachelor's Degree+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Output'!$B$13:$E$13</c:f>
              <c:strCache>
                <c:ptCount val="4"/>
                <c:pt idx="0">
                  <c:v>0 hours</c:v>
                </c:pt>
                <c:pt idx="1">
                  <c:v>1-19 hours</c:v>
                </c:pt>
                <c:pt idx="2">
                  <c:v>20-39 hours</c:v>
                </c:pt>
                <c:pt idx="3">
                  <c:v>40+ hours</c:v>
                </c:pt>
              </c:strCache>
            </c:strRef>
          </c:cat>
          <c:val>
            <c:numRef>
              <c:f>'Aggregated Output'!$B$17:$E$17</c:f>
              <c:numCache>
                <c:formatCode>0%</c:formatCode>
                <c:ptCount val="4"/>
                <c:pt idx="0">
                  <c:v>0.20851173769183665</c:v>
                </c:pt>
                <c:pt idx="1">
                  <c:v>6.0041974931138713E-2</c:v>
                </c:pt>
                <c:pt idx="2">
                  <c:v>0.18672385417186174</c:v>
                </c:pt>
                <c:pt idx="3">
                  <c:v>0.54472243320516289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6852552"/>
        <c:axId val="586852944"/>
      </c:barChart>
      <c:catAx>
        <c:axId val="58685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6852944"/>
        <c:crosses val="autoZero"/>
        <c:auto val="1"/>
        <c:lblAlgn val="ctr"/>
        <c:lblOffset val="100"/>
        <c:noMultiLvlLbl val="0"/>
      </c:catAx>
      <c:valAx>
        <c:axId val="5868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685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/>
              <a:t>Mothers of Infants by Employment Status, Educational Attainment</a:t>
            </a:r>
          </a:p>
          <a:p>
            <a:pPr>
              <a:defRPr/>
            </a:pPr>
            <a:r>
              <a:rPr lang="en-US" sz="800"/>
              <a:t>ACS</a:t>
            </a:r>
            <a:r>
              <a:rPr lang="en-US" sz="800" baseline="0"/>
              <a:t> 2011-2015 via IPUMS</a:t>
            </a:r>
            <a:endParaRPr lang="en-US" sz="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'Aggregated Output'!$E$22</c:f>
              <c:strCache>
                <c:ptCount val="1"/>
                <c:pt idx="0">
                  <c:v>Employed, at work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Output'!$A$23:$A$26</c:f>
              <c:strCache>
                <c:ptCount val="4"/>
                <c:pt idx="0">
                  <c:v>Less than high school diploma</c:v>
                </c:pt>
                <c:pt idx="1">
                  <c:v>HS/GED</c:v>
                </c:pt>
                <c:pt idx="2">
                  <c:v>Some College/Associate's degree</c:v>
                </c:pt>
                <c:pt idx="3">
                  <c:v>Bachelor's Degree+</c:v>
                </c:pt>
              </c:strCache>
            </c:strRef>
          </c:cat>
          <c:val>
            <c:numRef>
              <c:f>'Aggregated Output'!$E$23:$E$26</c:f>
              <c:numCache>
                <c:formatCode>0%</c:formatCode>
                <c:ptCount val="4"/>
                <c:pt idx="0">
                  <c:v>0.2372978168149372</c:v>
                </c:pt>
                <c:pt idx="1">
                  <c:v>0.40531743547361593</c:v>
                </c:pt>
                <c:pt idx="2">
                  <c:v>0.50048188285416029</c:v>
                </c:pt>
                <c:pt idx="3">
                  <c:v>0.61079247917809587</c:v>
                </c:pt>
              </c:numCache>
            </c:numRef>
          </c:val>
        </c:ser>
        <c:ser>
          <c:idx val="4"/>
          <c:order val="4"/>
          <c:tx>
            <c:strRef>
              <c:f>'Aggregated Output'!$F$22</c:f>
              <c:strCache>
                <c:ptCount val="1"/>
                <c:pt idx="0">
                  <c:v>Employed, not at work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Output'!$A$23:$A$26</c:f>
              <c:strCache>
                <c:ptCount val="4"/>
                <c:pt idx="0">
                  <c:v>Less than high school diploma</c:v>
                </c:pt>
                <c:pt idx="1">
                  <c:v>HS/GED</c:v>
                </c:pt>
                <c:pt idx="2">
                  <c:v>Some College/Associate's degree</c:v>
                </c:pt>
                <c:pt idx="3">
                  <c:v>Bachelor's Degree+</c:v>
                </c:pt>
              </c:strCache>
            </c:strRef>
          </c:cat>
          <c:val>
            <c:numRef>
              <c:f>'Aggregated Output'!$F$23:$F$26</c:f>
              <c:numCache>
                <c:formatCode>0%</c:formatCode>
                <c:ptCount val="4"/>
                <c:pt idx="0">
                  <c:v>2.9202622695137341E-2</c:v>
                </c:pt>
                <c:pt idx="1">
                  <c:v>5.0992876074898157E-2</c:v>
                </c:pt>
                <c:pt idx="2">
                  <c:v>7.2287926379924775E-2</c:v>
                </c:pt>
                <c:pt idx="3">
                  <c:v>9.6955223197240481E-2</c:v>
                </c:pt>
              </c:numCache>
            </c:numRef>
          </c:val>
        </c:ser>
        <c:ser>
          <c:idx val="5"/>
          <c:order val="5"/>
          <c:tx>
            <c:strRef>
              <c:f>'Aggregated Output'!$G$22</c:f>
              <c:strCache>
                <c:ptCount val="1"/>
                <c:pt idx="0">
                  <c:v>Not Employed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Output'!$A$23:$A$26</c:f>
              <c:strCache>
                <c:ptCount val="4"/>
                <c:pt idx="0">
                  <c:v>Less than high school diploma</c:v>
                </c:pt>
                <c:pt idx="1">
                  <c:v>HS/GED</c:v>
                </c:pt>
                <c:pt idx="2">
                  <c:v>Some College/Associate's degree</c:v>
                </c:pt>
                <c:pt idx="3">
                  <c:v>Bachelor's Degree+</c:v>
                </c:pt>
              </c:strCache>
            </c:strRef>
          </c:cat>
          <c:val>
            <c:numRef>
              <c:f>'Aggregated Output'!$G$23:$G$26</c:f>
              <c:numCache>
                <c:formatCode>0%</c:formatCode>
                <c:ptCount val="4"/>
                <c:pt idx="0">
                  <c:v>0.73349956048992548</c:v>
                </c:pt>
                <c:pt idx="1">
                  <c:v>0.54368968845148591</c:v>
                </c:pt>
                <c:pt idx="2">
                  <c:v>0.42723019076591495</c:v>
                </c:pt>
                <c:pt idx="3">
                  <c:v>0.29225229762466365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6397600"/>
        <c:axId val="586397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'Aggregated Output'!$B$22</c15:sqref>
                        </c15:formulaRef>
                      </c:ext>
                    </c:extLst>
                    <c:strCache>
                      <c:ptCount val="1"/>
                      <c:pt idx="0">
                        <c:v>Employed (at work)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'Aggregated Output'!$A$23:$A$26</c15:sqref>
                        </c15:formulaRef>
                      </c:ext>
                    </c:extLst>
                    <c:strCache>
                      <c:ptCount val="4"/>
                      <c:pt idx="0">
                        <c:v>Less than high school diploma</c:v>
                      </c:pt>
                      <c:pt idx="1">
                        <c:v>HS/GED</c:v>
                      </c:pt>
                      <c:pt idx="2">
                        <c:v>Some College/Associate's degree</c:v>
                      </c:pt>
                      <c:pt idx="3">
                        <c:v>Bachelor's Degree+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'Aggregated Output'!$B$23:$B$26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138758</c:v>
                      </c:pt>
                      <c:pt idx="1">
                        <c:v>374200</c:v>
                      </c:pt>
                      <c:pt idx="2">
                        <c:v>637179</c:v>
                      </c:pt>
                      <c:pt idx="3">
                        <c:v>747067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'Aggregated Output'!$C$22</c15:sqref>
                        </c15:formulaRef>
                      </c:ext>
                    </c:extLst>
                    <c:strCache>
                      <c:ptCount val="1"/>
                      <c:pt idx="0">
                        <c:v>Has Job, Not Working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'Aggregated Output'!$A$23:$A$26</c15:sqref>
                        </c15:formulaRef>
                      </c:ext>
                    </c:extLst>
                    <c:strCache>
                      <c:ptCount val="4"/>
                      <c:pt idx="0">
                        <c:v>Less than high school diploma</c:v>
                      </c:pt>
                      <c:pt idx="1">
                        <c:v>HS/GED</c:v>
                      </c:pt>
                      <c:pt idx="2">
                        <c:v>Some College/Associate's degree</c:v>
                      </c:pt>
                      <c:pt idx="3">
                        <c:v>Bachelor's Degree+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'Aggregated Output'!$C$23:$C$26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17076</c:v>
                      </c:pt>
                      <c:pt idx="1">
                        <c:v>47078</c:v>
                      </c:pt>
                      <c:pt idx="2">
                        <c:v>92032</c:v>
                      </c:pt>
                      <c:pt idx="3">
                        <c:v>118587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'Aggregated Output'!$D$22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'Aggregated Output'!$A$23:$A$26</c15:sqref>
                        </c15:formulaRef>
                      </c:ext>
                    </c:extLst>
                    <c:strCache>
                      <c:ptCount val="4"/>
                      <c:pt idx="0">
                        <c:v>Less than high school diploma</c:v>
                      </c:pt>
                      <c:pt idx="1">
                        <c:v>HS/GED</c:v>
                      </c:pt>
                      <c:pt idx="2">
                        <c:v>Some College/Associate's degree</c:v>
                      </c:pt>
                      <c:pt idx="3">
                        <c:v>Bachelor's Degree+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'Aggregated Output'!$D$23:$D$26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584742</c:v>
                      </c:pt>
                      <c:pt idx="1">
                        <c:v>923227</c:v>
                      </c:pt>
                      <c:pt idx="2">
                        <c:v>1273131</c:v>
                      </c:pt>
                      <c:pt idx="3">
                        <c:v>1223111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8639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6397208"/>
        <c:crosses val="autoZero"/>
        <c:auto val="1"/>
        <c:lblAlgn val="ctr"/>
        <c:lblOffset val="100"/>
        <c:noMultiLvlLbl val="0"/>
      </c:catAx>
      <c:valAx>
        <c:axId val="58639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639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0" i="0" baseline="0">
                <a:effectLst/>
              </a:rPr>
              <a:t>Mothers of Infants by Number of Hours Typically Worked/Week in the Previous Year, Educational Attainment</a:t>
            </a:r>
            <a:endParaRPr lang="en-US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800" b="0" i="0" baseline="0">
                <a:effectLst/>
              </a:rPr>
              <a:t>ACS 2011-2015 via IPUMS</a:t>
            </a:r>
            <a:endParaRPr lang="en-US" sz="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'Aggregated Output'!$A$14</c:f>
              <c:strCache>
                <c:ptCount val="1"/>
                <c:pt idx="0">
                  <c:v>Less than high school diploma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Output'!$B$13:$E$13</c:f>
              <c:strCache>
                <c:ptCount val="4"/>
                <c:pt idx="0">
                  <c:v>0 hours</c:v>
                </c:pt>
                <c:pt idx="1">
                  <c:v>1-19 hours</c:v>
                </c:pt>
                <c:pt idx="2">
                  <c:v>20-39 hours</c:v>
                </c:pt>
                <c:pt idx="3">
                  <c:v>40+ hours</c:v>
                </c:pt>
              </c:strCache>
            </c:strRef>
          </c:cat>
          <c:val>
            <c:numRef>
              <c:f>'Aggregated Output'!$B$14:$E$14</c:f>
              <c:numCache>
                <c:formatCode>0%</c:formatCode>
                <c:ptCount val="4"/>
                <c:pt idx="0">
                  <c:v>0.62262160063754612</c:v>
                </c:pt>
                <c:pt idx="1">
                  <c:v>4.8438456618474471E-2</c:v>
                </c:pt>
                <c:pt idx="2">
                  <c:v>0.17170991651018741</c:v>
                </c:pt>
                <c:pt idx="3">
                  <c:v>0.15723002623379201</c:v>
                </c:pt>
              </c:numCache>
            </c:numRef>
          </c:val>
        </c:ser>
        <c:ser>
          <c:idx val="1"/>
          <c:order val="1"/>
          <c:tx>
            <c:strRef>
              <c:f>'Aggregated Output'!$A$15</c:f>
              <c:strCache>
                <c:ptCount val="1"/>
                <c:pt idx="0">
                  <c:v>HS/GED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Output'!$B$13:$E$13</c:f>
              <c:strCache>
                <c:ptCount val="4"/>
                <c:pt idx="0">
                  <c:v>0 hours</c:v>
                </c:pt>
                <c:pt idx="1">
                  <c:v>1-19 hours</c:v>
                </c:pt>
                <c:pt idx="2">
                  <c:v>20-39 hours</c:v>
                </c:pt>
                <c:pt idx="3">
                  <c:v>40+ hours</c:v>
                </c:pt>
              </c:strCache>
            </c:strRef>
          </c:cat>
          <c:val>
            <c:numRef>
              <c:f>'Aggregated Output'!$B$15:$E$15</c:f>
              <c:numCache>
                <c:formatCode>0%</c:formatCode>
                <c:ptCount val="4"/>
                <c:pt idx="0">
                  <c:v>0.41773474995856924</c:v>
                </c:pt>
                <c:pt idx="1">
                  <c:v>5.7748527718535093E-2</c:v>
                </c:pt>
                <c:pt idx="2">
                  <c:v>0.24658182657136327</c:v>
                </c:pt>
                <c:pt idx="3">
                  <c:v>0.27793489575153241</c:v>
                </c:pt>
              </c:numCache>
            </c:numRef>
          </c:val>
        </c:ser>
        <c:ser>
          <c:idx val="2"/>
          <c:order val="2"/>
          <c:tx>
            <c:strRef>
              <c:f>'Aggregated Output'!$A$16</c:f>
              <c:strCache>
                <c:ptCount val="1"/>
                <c:pt idx="0">
                  <c:v>Some College/Associate's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Output'!$B$13:$E$13</c:f>
              <c:strCache>
                <c:ptCount val="4"/>
                <c:pt idx="0">
                  <c:v>0 hours</c:v>
                </c:pt>
                <c:pt idx="1">
                  <c:v>1-19 hours</c:v>
                </c:pt>
                <c:pt idx="2">
                  <c:v>20-39 hours</c:v>
                </c:pt>
                <c:pt idx="3">
                  <c:v>40+ hours</c:v>
                </c:pt>
              </c:strCache>
            </c:strRef>
          </c:cat>
          <c:val>
            <c:numRef>
              <c:f>'Aggregated Output'!$B$16:$E$16</c:f>
              <c:numCache>
                <c:formatCode>0%</c:formatCode>
                <c:ptCount val="4"/>
                <c:pt idx="0">
                  <c:v>0.29952848528548909</c:v>
                </c:pt>
                <c:pt idx="1">
                  <c:v>7.1119154273990653E-2</c:v>
                </c:pt>
                <c:pt idx="2">
                  <c:v>0.27511465827161541</c:v>
                </c:pt>
                <c:pt idx="3">
                  <c:v>0.35423770216890482</c:v>
                </c:pt>
              </c:numCache>
            </c:numRef>
          </c:val>
        </c:ser>
        <c:ser>
          <c:idx val="3"/>
          <c:order val="3"/>
          <c:tx>
            <c:strRef>
              <c:f>'Aggregated Output'!$A$17</c:f>
              <c:strCache>
                <c:ptCount val="1"/>
                <c:pt idx="0">
                  <c:v>Bachelor's Degree+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Output'!$B$13:$E$13</c:f>
              <c:strCache>
                <c:ptCount val="4"/>
                <c:pt idx="0">
                  <c:v>0 hours</c:v>
                </c:pt>
                <c:pt idx="1">
                  <c:v>1-19 hours</c:v>
                </c:pt>
                <c:pt idx="2">
                  <c:v>20-39 hours</c:v>
                </c:pt>
                <c:pt idx="3">
                  <c:v>40+ hours</c:v>
                </c:pt>
              </c:strCache>
            </c:strRef>
          </c:cat>
          <c:val>
            <c:numRef>
              <c:f>'Aggregated Output'!$B$17:$E$17</c:f>
              <c:numCache>
                <c:formatCode>0%</c:formatCode>
                <c:ptCount val="4"/>
                <c:pt idx="0">
                  <c:v>0.20851173769183665</c:v>
                </c:pt>
                <c:pt idx="1">
                  <c:v>6.0041974931138713E-2</c:v>
                </c:pt>
                <c:pt idx="2">
                  <c:v>0.18672385417186174</c:v>
                </c:pt>
                <c:pt idx="3">
                  <c:v>0.54472243320516289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020960"/>
        <c:axId val="531021352"/>
      </c:barChart>
      <c:catAx>
        <c:axId val="5310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1021352"/>
        <c:crosses val="autoZero"/>
        <c:auto val="1"/>
        <c:lblAlgn val="ctr"/>
        <c:lblOffset val="100"/>
        <c:noMultiLvlLbl val="0"/>
      </c:catAx>
      <c:valAx>
        <c:axId val="53102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102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/>
              <a:t>Mothers of Infants by Employment Status, Educational Attainment</a:t>
            </a:r>
          </a:p>
          <a:p>
            <a:pPr>
              <a:defRPr/>
            </a:pPr>
            <a:r>
              <a:rPr lang="en-US" sz="800"/>
              <a:t>ACS</a:t>
            </a:r>
            <a:r>
              <a:rPr lang="en-US" sz="800" baseline="0"/>
              <a:t> 2011-2015 via IPUMS</a:t>
            </a:r>
            <a:endParaRPr lang="en-US" sz="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'Aggregated Output'!$E$22</c:f>
              <c:strCache>
                <c:ptCount val="1"/>
                <c:pt idx="0">
                  <c:v>Employed, at work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Output'!$A$23:$A$26</c:f>
              <c:strCache>
                <c:ptCount val="4"/>
                <c:pt idx="0">
                  <c:v>Less than high school diploma</c:v>
                </c:pt>
                <c:pt idx="1">
                  <c:v>HS/GED</c:v>
                </c:pt>
                <c:pt idx="2">
                  <c:v>Some College/Associate's degree</c:v>
                </c:pt>
                <c:pt idx="3">
                  <c:v>Bachelor's Degree+</c:v>
                </c:pt>
              </c:strCache>
            </c:strRef>
          </c:cat>
          <c:val>
            <c:numRef>
              <c:f>'Aggregated Output'!$E$23:$E$26</c:f>
              <c:numCache>
                <c:formatCode>0%</c:formatCode>
                <c:ptCount val="4"/>
                <c:pt idx="0">
                  <c:v>0.2372978168149372</c:v>
                </c:pt>
                <c:pt idx="1">
                  <c:v>0.40531743547361593</c:v>
                </c:pt>
                <c:pt idx="2">
                  <c:v>0.50048188285416029</c:v>
                </c:pt>
                <c:pt idx="3">
                  <c:v>0.61079247917809587</c:v>
                </c:pt>
              </c:numCache>
            </c:numRef>
          </c:val>
        </c:ser>
        <c:ser>
          <c:idx val="4"/>
          <c:order val="4"/>
          <c:tx>
            <c:strRef>
              <c:f>'Aggregated Output'!$F$22</c:f>
              <c:strCache>
                <c:ptCount val="1"/>
                <c:pt idx="0">
                  <c:v>Employed, not at work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Output'!$A$23:$A$26</c:f>
              <c:strCache>
                <c:ptCount val="4"/>
                <c:pt idx="0">
                  <c:v>Less than high school diploma</c:v>
                </c:pt>
                <c:pt idx="1">
                  <c:v>HS/GED</c:v>
                </c:pt>
                <c:pt idx="2">
                  <c:v>Some College/Associate's degree</c:v>
                </c:pt>
                <c:pt idx="3">
                  <c:v>Bachelor's Degree+</c:v>
                </c:pt>
              </c:strCache>
            </c:strRef>
          </c:cat>
          <c:val>
            <c:numRef>
              <c:f>'Aggregated Output'!$F$23:$F$26</c:f>
              <c:numCache>
                <c:formatCode>0%</c:formatCode>
                <c:ptCount val="4"/>
                <c:pt idx="0">
                  <c:v>2.9202622695137341E-2</c:v>
                </c:pt>
                <c:pt idx="1">
                  <c:v>5.0992876074898157E-2</c:v>
                </c:pt>
                <c:pt idx="2">
                  <c:v>7.2287926379924775E-2</c:v>
                </c:pt>
                <c:pt idx="3">
                  <c:v>9.6955223197240481E-2</c:v>
                </c:pt>
              </c:numCache>
            </c:numRef>
          </c:val>
        </c:ser>
        <c:ser>
          <c:idx val="5"/>
          <c:order val="5"/>
          <c:tx>
            <c:strRef>
              <c:f>'Aggregated Output'!$G$22</c:f>
              <c:strCache>
                <c:ptCount val="1"/>
                <c:pt idx="0">
                  <c:v>Not Employed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'Aggregated Output'!$A$23:$A$26</c:f>
              <c:strCache>
                <c:ptCount val="4"/>
                <c:pt idx="0">
                  <c:v>Less than high school diploma</c:v>
                </c:pt>
                <c:pt idx="1">
                  <c:v>HS/GED</c:v>
                </c:pt>
                <c:pt idx="2">
                  <c:v>Some College/Associate's degree</c:v>
                </c:pt>
                <c:pt idx="3">
                  <c:v>Bachelor's Degree+</c:v>
                </c:pt>
              </c:strCache>
            </c:strRef>
          </c:cat>
          <c:val>
            <c:numRef>
              <c:f>'Aggregated Output'!$G$23:$G$26</c:f>
              <c:numCache>
                <c:formatCode>0%</c:formatCode>
                <c:ptCount val="4"/>
                <c:pt idx="0">
                  <c:v>0.73349956048992548</c:v>
                </c:pt>
                <c:pt idx="1">
                  <c:v>0.54368968845148591</c:v>
                </c:pt>
                <c:pt idx="2">
                  <c:v>0.42723019076591495</c:v>
                </c:pt>
                <c:pt idx="3">
                  <c:v>0.29225229762466365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453256"/>
        <c:axId val="518453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'Aggregated Output'!$B$22</c15:sqref>
                        </c15:formulaRef>
                      </c:ext>
                    </c:extLst>
                    <c:strCache>
                      <c:ptCount val="1"/>
                      <c:pt idx="0">
                        <c:v>Employed (at work)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layout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'Aggregated Output'!$A$23:$A$26</c15:sqref>
                        </c15:formulaRef>
                      </c:ext>
                    </c:extLst>
                    <c:strCache>
                      <c:ptCount val="4"/>
                      <c:pt idx="0">
                        <c:v>Less than high school diploma</c:v>
                      </c:pt>
                      <c:pt idx="1">
                        <c:v>HS/GED</c:v>
                      </c:pt>
                      <c:pt idx="2">
                        <c:v>Some College/Associate's degree</c:v>
                      </c:pt>
                      <c:pt idx="3">
                        <c:v>Bachelor's Degree+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'Aggregated Output'!$B$23:$B$26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138758</c:v>
                      </c:pt>
                      <c:pt idx="1">
                        <c:v>374200</c:v>
                      </c:pt>
                      <c:pt idx="2">
                        <c:v>637179</c:v>
                      </c:pt>
                      <c:pt idx="3">
                        <c:v>747067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'Aggregated Output'!$C$22</c15:sqref>
                        </c15:formulaRef>
                      </c:ext>
                    </c:extLst>
                    <c:strCache>
                      <c:ptCount val="1"/>
                      <c:pt idx="0">
                        <c:v>Has Job, Not Working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'Aggregated Output'!$A$23:$A$26</c15:sqref>
                        </c15:formulaRef>
                      </c:ext>
                    </c:extLst>
                    <c:strCache>
                      <c:ptCount val="4"/>
                      <c:pt idx="0">
                        <c:v>Less than high school diploma</c:v>
                      </c:pt>
                      <c:pt idx="1">
                        <c:v>HS/GED</c:v>
                      </c:pt>
                      <c:pt idx="2">
                        <c:v>Some College/Associate's degree</c:v>
                      </c:pt>
                      <c:pt idx="3">
                        <c:v>Bachelor's Degree+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'Aggregated Output'!$C$23:$C$26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17076</c:v>
                      </c:pt>
                      <c:pt idx="1">
                        <c:v>47078</c:v>
                      </c:pt>
                      <c:pt idx="2">
                        <c:v>92032</c:v>
                      </c:pt>
                      <c:pt idx="3">
                        <c:v>118587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'Aggregated Output'!$D$22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'Aggregated Output'!$A$23:$A$26</c15:sqref>
                        </c15:formulaRef>
                      </c:ext>
                    </c:extLst>
                    <c:strCache>
                      <c:ptCount val="4"/>
                      <c:pt idx="0">
                        <c:v>Less than high school diploma</c:v>
                      </c:pt>
                      <c:pt idx="1">
                        <c:v>HS/GED</c:v>
                      </c:pt>
                      <c:pt idx="2">
                        <c:v>Some College/Associate's degree</c:v>
                      </c:pt>
                      <c:pt idx="3">
                        <c:v>Bachelor's Degree+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'Aggregated Output'!$D$23:$D$26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584742</c:v>
                      </c:pt>
                      <c:pt idx="1">
                        <c:v>923227</c:v>
                      </c:pt>
                      <c:pt idx="2">
                        <c:v>1273131</c:v>
                      </c:pt>
                      <c:pt idx="3">
                        <c:v>1223111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1845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453648"/>
        <c:crosses val="autoZero"/>
        <c:auto val="1"/>
        <c:lblAlgn val="ctr"/>
        <c:lblOffset val="100"/>
        <c:noMultiLvlLbl val="0"/>
      </c:catAx>
      <c:valAx>
        <c:axId val="51845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45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123825</xdr:rowOff>
    </xdr:from>
    <xdr:to>
      <xdr:col>1</xdr:col>
      <xdr:colOff>5153025</xdr:colOff>
      <xdr:row>20</xdr:row>
      <xdr:rowOff>4762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20</xdr:row>
      <xdr:rowOff>19050</xdr:rowOff>
    </xdr:from>
    <xdr:to>
      <xdr:col>1</xdr:col>
      <xdr:colOff>5057775</xdr:colOff>
      <xdr:row>36</xdr:row>
      <xdr:rowOff>90487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1190624</xdr:colOff>
      <xdr:row>0</xdr:row>
      <xdr:rowOff>0</xdr:rowOff>
    </xdr:from>
    <xdr:to>
      <xdr:col>13</xdr:col>
      <xdr:colOff>447674</xdr:colOff>
      <xdr:row>16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17</xdr:row>
      <xdr:rowOff>85725</xdr:rowOff>
    </xdr:from>
    <xdr:to>
      <xdr:col>16</xdr:col>
      <xdr:colOff>323850</xdr:colOff>
      <xdr:row>33</xdr:row>
      <xdr:rowOff>157162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tabSelected="1" workbookViewId="0">
      <selection activeCell="D3" sqref="D3"/>
    </sheetView>
  </sheetViews>
  <sheetFormatPr defaultRowHeight="15" x14ac:dyDescent="0.25"/>
  <cols>
    <col min="2" max="2" width="92.7109375" customWidth="1"/>
  </cols>
  <sheetData>
    <row r="2" spans="1:2" ht="150" x14ac:dyDescent="0.25">
      <c r="A2" s="37" t="s">
        <v>80</v>
      </c>
      <c r="B2" s="36" t="s">
        <v>98</v>
      </c>
    </row>
    <row r="3" spans="1:2" ht="90" x14ac:dyDescent="0.25">
      <c r="A3" s="37" t="s">
        <v>81</v>
      </c>
      <c r="B3" s="36" t="s">
        <v>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D16" workbookViewId="0">
      <selection activeCell="T28" sqref="T28"/>
    </sheetView>
  </sheetViews>
  <sheetFormatPr defaultRowHeight="15" x14ac:dyDescent="0.25"/>
  <cols>
    <col min="1" max="1" width="31.140625" bestFit="1" customWidth="1"/>
    <col min="2" max="2" width="11.7109375" bestFit="1" customWidth="1"/>
    <col min="3" max="3" width="16.42578125" customWidth="1"/>
    <col min="4" max="4" width="17.42578125" bestFit="1" customWidth="1"/>
    <col min="5" max="5" width="23" customWidth="1"/>
    <col min="6" max="6" width="23.85546875" customWidth="1"/>
  </cols>
  <sheetData>
    <row r="1" spans="1:6" x14ac:dyDescent="0.25">
      <c r="A1" s="38" t="s">
        <v>78</v>
      </c>
      <c r="B1" s="39"/>
      <c r="C1" s="39"/>
      <c r="D1" s="39"/>
      <c r="E1" s="39"/>
      <c r="F1" s="39"/>
    </row>
    <row r="2" spans="1:6" x14ac:dyDescent="0.25">
      <c r="B2" s="34" t="s">
        <v>69</v>
      </c>
      <c r="C2" s="35" t="s">
        <v>71</v>
      </c>
      <c r="D2" s="34" t="s">
        <v>72</v>
      </c>
      <c r="E2" s="34" t="s">
        <v>70</v>
      </c>
    </row>
    <row r="3" spans="1:6" x14ac:dyDescent="0.25">
      <c r="A3" s="34" t="s">
        <v>68</v>
      </c>
      <c r="B3" s="26">
        <f>SUM('Raw Output, hours'!C16:C30)</f>
        <v>364073</v>
      </c>
      <c r="C3" s="26">
        <f>SUM('Raw Output, hours'!D16:V30)</f>
        <v>28324</v>
      </c>
      <c r="D3" s="26">
        <f>SUM('Raw Output, hours'!W16:AP30)</f>
        <v>100406</v>
      </c>
      <c r="E3" s="26">
        <f>SUM('Raw Output, hours'!AQ16:CP30)</f>
        <v>91939</v>
      </c>
      <c r="F3" s="26"/>
    </row>
    <row r="4" spans="1:6" x14ac:dyDescent="0.25">
      <c r="A4" s="34" t="s">
        <v>73</v>
      </c>
      <c r="B4" s="26">
        <f>SUM('Raw Output, hours'!C31:C32)</f>
        <v>385664</v>
      </c>
      <c r="C4" s="26">
        <f>SUM('Raw Output, hours'!D31:V32)</f>
        <v>53315</v>
      </c>
      <c r="D4" s="26">
        <f>SUM('Raw Output, hours'!W31:AP32)</f>
        <v>227651</v>
      </c>
      <c r="E4" s="26">
        <f>SUM('Raw Output, hours'!AQ31:CP32)</f>
        <v>256597</v>
      </c>
      <c r="F4" s="26"/>
    </row>
    <row r="5" spans="1:6" x14ac:dyDescent="0.25">
      <c r="A5" s="34" t="s">
        <v>74</v>
      </c>
      <c r="B5" s="26">
        <f>SUM('Raw Output, hours'!C33:C35)</f>
        <v>381339</v>
      </c>
      <c r="C5" s="26">
        <f>SUM('Raw Output, hours'!D33:V35)</f>
        <v>90544</v>
      </c>
      <c r="D5" s="26">
        <f>SUM('Raw Output, hours'!W33:AP35)</f>
        <v>350257</v>
      </c>
      <c r="E5" s="26">
        <f>SUM('Raw Output, hours'!AQ33:CP35)</f>
        <v>450991</v>
      </c>
      <c r="F5" s="26"/>
    </row>
    <row r="6" spans="1:6" x14ac:dyDescent="0.25">
      <c r="A6" s="34" t="s">
        <v>75</v>
      </c>
      <c r="B6" s="26">
        <f>SUM('Raw Output, hours'!C36:C39)</f>
        <v>255033</v>
      </c>
      <c r="C6" s="26">
        <f>SUM('Raw Output, hours'!D36:V39)</f>
        <v>73438</v>
      </c>
      <c r="D6" s="26">
        <f>SUM('Raw Output, hours'!W36:AP39)</f>
        <v>228384</v>
      </c>
      <c r="E6" s="26">
        <f>SUM('Raw Output, hours'!AQ36:CP39)</f>
        <v>666256</v>
      </c>
      <c r="F6" s="26"/>
    </row>
    <row r="7" spans="1:6" x14ac:dyDescent="0.25">
      <c r="B7" s="26"/>
      <c r="C7" s="26"/>
      <c r="D7" s="26"/>
      <c r="E7" s="26"/>
      <c r="F7" s="26"/>
    </row>
    <row r="8" spans="1:6" x14ac:dyDescent="0.25">
      <c r="B8" s="26"/>
      <c r="C8" s="26"/>
      <c r="D8" s="26"/>
      <c r="E8" s="26"/>
      <c r="F8" s="26"/>
    </row>
    <row r="9" spans="1:6" x14ac:dyDescent="0.25">
      <c r="B9" s="26"/>
      <c r="C9" s="32" t="s">
        <v>76</v>
      </c>
      <c r="D9" s="26">
        <f>SUM(B3:E6)</f>
        <v>4004211</v>
      </c>
      <c r="E9" s="26"/>
      <c r="F9" s="26"/>
    </row>
    <row r="10" spans="1:6" x14ac:dyDescent="0.25">
      <c r="B10" s="26"/>
      <c r="C10" s="26"/>
      <c r="D10" s="26"/>
      <c r="E10" s="26"/>
      <c r="F10" s="26"/>
    </row>
    <row r="11" spans="1:6" x14ac:dyDescent="0.25">
      <c r="B11" s="26"/>
      <c r="C11" s="26"/>
      <c r="D11" s="26"/>
      <c r="E11" s="26"/>
      <c r="F11" s="26"/>
    </row>
    <row r="12" spans="1:6" x14ac:dyDescent="0.25">
      <c r="A12" s="38" t="s">
        <v>77</v>
      </c>
      <c r="B12" s="39"/>
      <c r="C12" s="39"/>
      <c r="D12" s="39"/>
      <c r="E12" s="39"/>
    </row>
    <row r="13" spans="1:6" x14ac:dyDescent="0.25">
      <c r="B13" s="34" t="s">
        <v>69</v>
      </c>
      <c r="C13" s="35" t="s">
        <v>71</v>
      </c>
      <c r="D13" s="34" t="s">
        <v>72</v>
      </c>
      <c r="E13" s="34" t="s">
        <v>70</v>
      </c>
    </row>
    <row r="14" spans="1:6" x14ac:dyDescent="0.25">
      <c r="A14" s="34" t="s">
        <v>68</v>
      </c>
      <c r="B14" s="33">
        <f>B3/SUM($B3:$E3)</f>
        <v>0.62262160063754612</v>
      </c>
      <c r="C14" s="33">
        <f t="shared" ref="C14:E14" si="0">C3/SUM($B3:$E3)</f>
        <v>4.8438456618474471E-2</v>
      </c>
      <c r="D14" s="33">
        <f t="shared" si="0"/>
        <v>0.17170991651018741</v>
      </c>
      <c r="E14" s="33">
        <f t="shared" si="0"/>
        <v>0.15723002623379201</v>
      </c>
    </row>
    <row r="15" spans="1:6" x14ac:dyDescent="0.25">
      <c r="A15" s="34" t="s">
        <v>73</v>
      </c>
      <c r="B15" s="33">
        <f t="shared" ref="B15:E15" si="1">B4/SUM($B4:$E4)</f>
        <v>0.41773474995856924</v>
      </c>
      <c r="C15" s="33">
        <f t="shared" si="1"/>
        <v>5.7748527718535093E-2</v>
      </c>
      <c r="D15" s="33">
        <f t="shared" si="1"/>
        <v>0.24658182657136327</v>
      </c>
      <c r="E15" s="33">
        <f t="shared" si="1"/>
        <v>0.27793489575153241</v>
      </c>
    </row>
    <row r="16" spans="1:6" x14ac:dyDescent="0.25">
      <c r="A16" s="34" t="s">
        <v>74</v>
      </c>
      <c r="B16" s="33">
        <f t="shared" ref="B16:E16" si="2">B5/SUM($B5:$E5)</f>
        <v>0.29952848528548909</v>
      </c>
      <c r="C16" s="33">
        <f t="shared" si="2"/>
        <v>7.1119154273990653E-2</v>
      </c>
      <c r="D16" s="33">
        <f t="shared" si="2"/>
        <v>0.27511465827161541</v>
      </c>
      <c r="E16" s="33">
        <f t="shared" si="2"/>
        <v>0.35423770216890482</v>
      </c>
    </row>
    <row r="17" spans="1:7" x14ac:dyDescent="0.25">
      <c r="A17" s="34" t="s">
        <v>75</v>
      </c>
      <c r="B17" s="33">
        <f t="shared" ref="B17:E17" si="3">B6/SUM($B6:$E6)</f>
        <v>0.20851173769183665</v>
      </c>
      <c r="C17" s="33">
        <f t="shared" si="3"/>
        <v>6.0041974931138713E-2</v>
      </c>
      <c r="D17" s="33">
        <f t="shared" si="3"/>
        <v>0.18672385417186174</v>
      </c>
      <c r="E17" s="33">
        <f t="shared" si="3"/>
        <v>0.54472243320516289</v>
      </c>
    </row>
    <row r="21" spans="1:7" x14ac:dyDescent="0.25">
      <c r="A21" s="38" t="s">
        <v>82</v>
      </c>
      <c r="B21" s="39"/>
      <c r="C21" s="39"/>
      <c r="D21" s="39"/>
      <c r="E21" s="39"/>
      <c r="F21" s="39"/>
    </row>
    <row r="22" spans="1:7" x14ac:dyDescent="0.25">
      <c r="B22" t="s">
        <v>94</v>
      </c>
      <c r="C22" t="s">
        <v>95</v>
      </c>
      <c r="D22" t="s">
        <v>76</v>
      </c>
      <c r="E22" t="s">
        <v>96</v>
      </c>
      <c r="F22" t="s">
        <v>97</v>
      </c>
      <c r="G22" t="s">
        <v>99</v>
      </c>
    </row>
    <row r="23" spans="1:7" x14ac:dyDescent="0.25">
      <c r="A23" s="34" t="s">
        <v>68</v>
      </c>
      <c r="B23" s="26">
        <f>SUM('Raw Output, employment status'!D16:F30)-C23</f>
        <v>138758</v>
      </c>
      <c r="C23" s="26">
        <f>SUM('Raw Output, employment status'!E16:E30)</f>
        <v>17076</v>
      </c>
      <c r="D23" s="26">
        <f>SUM('Raw Output, employment status'!J16:J30)</f>
        <v>584742</v>
      </c>
      <c r="E23" s="33">
        <f>B23/D23</f>
        <v>0.2372978168149372</v>
      </c>
      <c r="F23" s="33">
        <f>C23/D23</f>
        <v>2.9202622695137341E-2</v>
      </c>
      <c r="G23" s="33">
        <f>1-E23-F23</f>
        <v>0.73349956048992548</v>
      </c>
    </row>
    <row r="24" spans="1:7" x14ac:dyDescent="0.25">
      <c r="A24" s="34" t="s">
        <v>73</v>
      </c>
      <c r="B24" s="26">
        <f>SUM('Raw Output, employment status'!D31:F32)-C24</f>
        <v>374200</v>
      </c>
      <c r="C24" s="26">
        <f>SUM('Raw Output, employment status'!E31:E32)</f>
        <v>47078</v>
      </c>
      <c r="D24" s="26">
        <f>SUM('Raw Output, employment status'!J31:J32)</f>
        <v>923227</v>
      </c>
      <c r="E24" s="33">
        <f>B24/D24</f>
        <v>0.40531743547361593</v>
      </c>
      <c r="F24" s="33">
        <f t="shared" ref="F24:F26" si="4">C24/D24</f>
        <v>5.0992876074898157E-2</v>
      </c>
      <c r="G24" s="33">
        <f t="shared" ref="G24:G26" si="5">1-E24-F24</f>
        <v>0.54368968845148591</v>
      </c>
    </row>
    <row r="25" spans="1:7" x14ac:dyDescent="0.25">
      <c r="A25" s="34" t="s">
        <v>74</v>
      </c>
      <c r="B25" s="26">
        <f>SUM('Raw Output, employment status'!D33:F35)-C25</f>
        <v>637179</v>
      </c>
      <c r="C25" s="26">
        <f>SUM('Raw Output, employment status'!E33:E35)</f>
        <v>92032</v>
      </c>
      <c r="D25" s="26">
        <f>SUM('Raw Output, employment status'!J33:J35)</f>
        <v>1273131</v>
      </c>
      <c r="E25" s="33">
        <f>B25/D25</f>
        <v>0.50048188285416029</v>
      </c>
      <c r="F25" s="33">
        <f t="shared" si="4"/>
        <v>7.2287926379924775E-2</v>
      </c>
      <c r="G25" s="33">
        <f t="shared" si="5"/>
        <v>0.42723019076591495</v>
      </c>
    </row>
    <row r="26" spans="1:7" x14ac:dyDescent="0.25">
      <c r="A26" s="34" t="s">
        <v>75</v>
      </c>
      <c r="B26" s="26">
        <f>SUM('Raw Output, employment status'!D36:F39)-C26</f>
        <v>747067</v>
      </c>
      <c r="C26" s="26">
        <f>SUM('Raw Output, employment status'!E36:E39)</f>
        <v>118587</v>
      </c>
      <c r="D26" s="26">
        <f>SUM('Raw Output, employment status'!J36:J39)</f>
        <v>1223111</v>
      </c>
      <c r="E26" s="33">
        <f>B26/D26</f>
        <v>0.61079247917809587</v>
      </c>
      <c r="F26" s="33">
        <f t="shared" si="4"/>
        <v>9.6955223197240481E-2</v>
      </c>
      <c r="G26" s="33">
        <f t="shared" si="5"/>
        <v>0.29225229762466365</v>
      </c>
    </row>
    <row r="27" spans="1:7" x14ac:dyDescent="0.25">
      <c r="A27" s="34"/>
      <c r="B27" s="20"/>
      <c r="C27" s="20"/>
      <c r="D27" s="33"/>
    </row>
  </sheetData>
  <mergeCells count="3">
    <mergeCell ref="A1:F1"/>
    <mergeCell ref="A12:E12"/>
    <mergeCell ref="A21:F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9"/>
  <sheetViews>
    <sheetView topLeftCell="A7" workbookViewId="0">
      <selection activeCell="CQ40" sqref="CQ40"/>
    </sheetView>
  </sheetViews>
  <sheetFormatPr defaultRowHeight="15" x14ac:dyDescent="0.25"/>
  <cols>
    <col min="2" max="2" width="10.7109375" bestFit="1" customWidth="1"/>
    <col min="95" max="95" width="12.28515625" bestFit="1" customWidth="1"/>
  </cols>
  <sheetData>
    <row r="1" spans="1:95" ht="15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7"/>
    </row>
    <row r="2" spans="1:95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50"/>
    </row>
    <row r="3" spans="1:95" x14ac:dyDescent="0.25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3"/>
    </row>
    <row r="4" spans="1:95" x14ac:dyDescent="0.25">
      <c r="A4" s="54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6"/>
    </row>
    <row r="5" spans="1:95" ht="15" customHeight="1" x14ac:dyDescent="0.25">
      <c r="A5" s="57" t="s">
        <v>3</v>
      </c>
      <c r="B5" s="58"/>
      <c r="C5" s="58"/>
      <c r="D5" s="58"/>
      <c r="E5" s="58"/>
      <c r="F5" s="5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2"/>
    </row>
    <row r="6" spans="1:95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CQ6" s="4"/>
    </row>
    <row r="7" spans="1:95" ht="60" x14ac:dyDescent="0.25">
      <c r="A7" s="9" t="s">
        <v>10</v>
      </c>
      <c r="B7" s="10" t="s">
        <v>11</v>
      </c>
      <c r="C7" s="9" t="s">
        <v>12</v>
      </c>
      <c r="D7" s="7" t="s">
        <v>13</v>
      </c>
      <c r="E7" s="7"/>
      <c r="F7" s="7">
        <v>1</v>
      </c>
      <c r="CQ7" s="4"/>
    </row>
    <row r="8" spans="1:95" ht="75" x14ac:dyDescent="0.25">
      <c r="A8" s="9" t="s">
        <v>14</v>
      </c>
      <c r="B8" s="10" t="s">
        <v>15</v>
      </c>
      <c r="C8" s="9" t="s">
        <v>16</v>
      </c>
      <c r="D8" s="7" t="s">
        <v>17</v>
      </c>
      <c r="E8" s="7"/>
      <c r="F8" s="7">
        <v>1</v>
      </c>
      <c r="CQ8" s="4"/>
    </row>
    <row r="9" spans="1:95" ht="30" x14ac:dyDescent="0.25">
      <c r="A9" s="9" t="s">
        <v>18</v>
      </c>
      <c r="B9" s="10" t="s">
        <v>19</v>
      </c>
      <c r="C9" s="9" t="s">
        <v>20</v>
      </c>
      <c r="D9" s="7" t="s">
        <v>21</v>
      </c>
      <c r="E9" s="7"/>
      <c r="F9" s="7">
        <v>1</v>
      </c>
      <c r="CQ9" s="4"/>
    </row>
    <row r="10" spans="1:95" ht="90" x14ac:dyDescent="0.25">
      <c r="A10" s="9" t="s">
        <v>22</v>
      </c>
      <c r="B10" s="10" t="s">
        <v>23</v>
      </c>
      <c r="C10" s="9" t="s">
        <v>24</v>
      </c>
      <c r="D10" s="7" t="s">
        <v>25</v>
      </c>
      <c r="E10" s="7"/>
      <c r="F10" s="7">
        <v>1</v>
      </c>
      <c r="CQ10" s="4"/>
    </row>
    <row r="11" spans="1:95" ht="30" x14ac:dyDescent="0.25">
      <c r="A11" s="9" t="s">
        <v>22</v>
      </c>
      <c r="B11" s="10" t="s">
        <v>26</v>
      </c>
      <c r="C11" s="9" t="s">
        <v>27</v>
      </c>
      <c r="D11" s="11">
        <v>42737</v>
      </c>
      <c r="E11" s="7"/>
      <c r="F11" s="7"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6"/>
    </row>
    <row r="12" spans="1:95" ht="15" customHeight="1" x14ac:dyDescent="0.25">
      <c r="A12" s="57" t="s">
        <v>28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9"/>
    </row>
    <row r="13" spans="1:95" ht="15" customHeight="1" x14ac:dyDescent="0.25">
      <c r="A13" s="60" t="s">
        <v>29</v>
      </c>
      <c r="B13" s="61"/>
      <c r="C13" s="57" t="s">
        <v>15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9"/>
    </row>
    <row r="14" spans="1:95" ht="15" customHeight="1" x14ac:dyDescent="0.25">
      <c r="A14" s="62" t="s">
        <v>30</v>
      </c>
      <c r="B14" s="63"/>
      <c r="C14" s="15">
        <v>0</v>
      </c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5">
        <v>6</v>
      </c>
      <c r="J14" s="15">
        <v>7</v>
      </c>
      <c r="K14" s="15">
        <v>8</v>
      </c>
      <c r="L14" s="15">
        <v>9</v>
      </c>
      <c r="M14" s="15">
        <v>10</v>
      </c>
      <c r="N14" s="15">
        <v>11</v>
      </c>
      <c r="O14" s="15">
        <v>12</v>
      </c>
      <c r="P14" s="15">
        <v>13</v>
      </c>
      <c r="Q14" s="15">
        <v>14</v>
      </c>
      <c r="R14" s="15">
        <v>15</v>
      </c>
      <c r="S14" s="15">
        <v>16</v>
      </c>
      <c r="T14" s="15">
        <v>17</v>
      </c>
      <c r="U14" s="15">
        <v>18</v>
      </c>
      <c r="V14" s="15">
        <v>19</v>
      </c>
      <c r="W14" s="15">
        <v>20</v>
      </c>
      <c r="X14" s="15">
        <v>21</v>
      </c>
      <c r="Y14" s="15">
        <v>22</v>
      </c>
      <c r="Z14" s="15">
        <v>23</v>
      </c>
      <c r="AA14" s="15">
        <v>24</v>
      </c>
      <c r="AB14" s="15">
        <v>25</v>
      </c>
      <c r="AC14" s="15">
        <v>26</v>
      </c>
      <c r="AD14" s="15">
        <v>27</v>
      </c>
      <c r="AE14" s="15">
        <v>28</v>
      </c>
      <c r="AF14" s="15">
        <v>29</v>
      </c>
      <c r="AG14" s="15">
        <v>30</v>
      </c>
      <c r="AH14" s="15">
        <v>31</v>
      </c>
      <c r="AI14" s="15">
        <v>32</v>
      </c>
      <c r="AJ14" s="15">
        <v>33</v>
      </c>
      <c r="AK14" s="15">
        <v>34</v>
      </c>
      <c r="AL14" s="15">
        <v>35</v>
      </c>
      <c r="AM14" s="15">
        <v>36</v>
      </c>
      <c r="AN14" s="15">
        <v>37</v>
      </c>
      <c r="AO14" s="15">
        <v>38</v>
      </c>
      <c r="AP14" s="15">
        <v>39</v>
      </c>
      <c r="AQ14" s="15">
        <v>40</v>
      </c>
      <c r="AR14" s="15">
        <v>41</v>
      </c>
      <c r="AS14" s="15">
        <v>42</v>
      </c>
      <c r="AT14" s="15">
        <v>43</v>
      </c>
      <c r="AU14" s="15">
        <v>44</v>
      </c>
      <c r="AV14" s="15">
        <v>45</v>
      </c>
      <c r="AW14" s="15">
        <v>46</v>
      </c>
      <c r="AX14" s="15">
        <v>47</v>
      </c>
      <c r="AY14" s="15">
        <v>48</v>
      </c>
      <c r="AZ14" s="15">
        <v>49</v>
      </c>
      <c r="BA14" s="15">
        <v>50</v>
      </c>
      <c r="BB14" s="15">
        <v>51</v>
      </c>
      <c r="BC14" s="15">
        <v>52</v>
      </c>
      <c r="BD14" s="15">
        <v>53</v>
      </c>
      <c r="BE14" s="15">
        <v>54</v>
      </c>
      <c r="BF14" s="15">
        <v>55</v>
      </c>
      <c r="BG14" s="15">
        <v>56</v>
      </c>
      <c r="BH14" s="15">
        <v>57</v>
      </c>
      <c r="BI14" s="15">
        <v>58</v>
      </c>
      <c r="BJ14" s="15">
        <v>59</v>
      </c>
      <c r="BK14" s="15">
        <v>60</v>
      </c>
      <c r="BL14" s="15">
        <v>61</v>
      </c>
      <c r="BM14" s="15">
        <v>62</v>
      </c>
      <c r="BN14" s="15">
        <v>63</v>
      </c>
      <c r="BO14" s="15">
        <v>64</v>
      </c>
      <c r="BP14" s="15">
        <v>65</v>
      </c>
      <c r="BQ14" s="15">
        <v>66</v>
      </c>
      <c r="BR14" s="15">
        <v>67</v>
      </c>
      <c r="BS14" s="15">
        <v>68</v>
      </c>
      <c r="BT14" s="15">
        <v>69</v>
      </c>
      <c r="BU14" s="15">
        <v>70</v>
      </c>
      <c r="BV14" s="15">
        <v>71</v>
      </c>
      <c r="BW14" s="15">
        <v>72</v>
      </c>
      <c r="BX14" s="15">
        <v>73</v>
      </c>
      <c r="BY14" s="15">
        <v>75</v>
      </c>
      <c r="BZ14" s="15">
        <v>76</v>
      </c>
      <c r="CA14" s="15">
        <v>77</v>
      </c>
      <c r="CB14" s="15">
        <v>78</v>
      </c>
      <c r="CC14" s="15">
        <v>79</v>
      </c>
      <c r="CD14" s="15">
        <v>80</v>
      </c>
      <c r="CE14" s="15">
        <v>82</v>
      </c>
      <c r="CF14" s="15">
        <v>84</v>
      </c>
      <c r="CG14" s="15">
        <v>85</v>
      </c>
      <c r="CH14" s="15">
        <v>86</v>
      </c>
      <c r="CI14" s="15">
        <v>87</v>
      </c>
      <c r="CJ14" s="15">
        <v>88</v>
      </c>
      <c r="CK14" s="15">
        <v>90</v>
      </c>
      <c r="CL14" s="15">
        <v>91</v>
      </c>
      <c r="CM14" s="15">
        <v>95</v>
      </c>
      <c r="CN14" s="15">
        <v>96</v>
      </c>
      <c r="CO14" s="15">
        <v>98</v>
      </c>
      <c r="CP14" s="15">
        <v>99</v>
      </c>
      <c r="CQ14" s="17" t="s">
        <v>33</v>
      </c>
    </row>
    <row r="15" spans="1:95" ht="45" x14ac:dyDescent="0.25">
      <c r="A15" s="64"/>
      <c r="B15" s="65"/>
      <c r="C15" s="16" t="s">
        <v>31</v>
      </c>
      <c r="D15" s="16">
        <v>1</v>
      </c>
      <c r="E15" s="16">
        <v>2</v>
      </c>
      <c r="F15" s="16">
        <v>3</v>
      </c>
      <c r="G15" s="16">
        <v>4</v>
      </c>
      <c r="H15" s="16">
        <v>5</v>
      </c>
      <c r="I15" s="16">
        <v>6</v>
      </c>
      <c r="J15" s="16">
        <v>7</v>
      </c>
      <c r="K15" s="16">
        <v>8</v>
      </c>
      <c r="L15" s="16">
        <v>9</v>
      </c>
      <c r="M15" s="16">
        <v>10</v>
      </c>
      <c r="N15" s="16">
        <v>11</v>
      </c>
      <c r="O15" s="16">
        <v>12</v>
      </c>
      <c r="P15" s="16">
        <v>13</v>
      </c>
      <c r="Q15" s="16">
        <v>14</v>
      </c>
      <c r="R15" s="16">
        <v>15</v>
      </c>
      <c r="S15" s="16">
        <v>16</v>
      </c>
      <c r="T15" s="16">
        <v>17</v>
      </c>
      <c r="U15" s="16">
        <v>18</v>
      </c>
      <c r="V15" s="16">
        <v>19</v>
      </c>
      <c r="W15" s="16">
        <v>20</v>
      </c>
      <c r="X15" s="16">
        <v>21</v>
      </c>
      <c r="Y15" s="16">
        <v>22</v>
      </c>
      <c r="Z15" s="16">
        <v>23</v>
      </c>
      <c r="AA15" s="16">
        <v>24</v>
      </c>
      <c r="AB15" s="16">
        <v>25</v>
      </c>
      <c r="AC15" s="16">
        <v>26</v>
      </c>
      <c r="AD15" s="16">
        <v>27</v>
      </c>
      <c r="AE15" s="16">
        <v>28</v>
      </c>
      <c r="AF15" s="16">
        <v>29</v>
      </c>
      <c r="AG15" s="16">
        <v>30</v>
      </c>
      <c r="AH15" s="16">
        <v>31</v>
      </c>
      <c r="AI15" s="16">
        <v>32</v>
      </c>
      <c r="AJ15" s="16">
        <v>33</v>
      </c>
      <c r="AK15" s="16">
        <v>34</v>
      </c>
      <c r="AL15" s="16">
        <v>35</v>
      </c>
      <c r="AM15" s="16">
        <v>36</v>
      </c>
      <c r="AN15" s="16">
        <v>37</v>
      </c>
      <c r="AO15" s="16">
        <v>38</v>
      </c>
      <c r="AP15" s="16">
        <v>39</v>
      </c>
      <c r="AQ15" s="16">
        <v>40</v>
      </c>
      <c r="AR15" s="16">
        <v>41</v>
      </c>
      <c r="AS15" s="16">
        <v>42</v>
      </c>
      <c r="AT15" s="16">
        <v>43</v>
      </c>
      <c r="AU15" s="16">
        <v>44</v>
      </c>
      <c r="AV15" s="16">
        <v>45</v>
      </c>
      <c r="AW15" s="16">
        <v>46</v>
      </c>
      <c r="AX15" s="16">
        <v>47</v>
      </c>
      <c r="AY15" s="16">
        <v>48</v>
      </c>
      <c r="AZ15" s="16">
        <v>49</v>
      </c>
      <c r="BA15" s="16">
        <v>50</v>
      </c>
      <c r="BB15" s="16">
        <v>51</v>
      </c>
      <c r="BC15" s="16">
        <v>52</v>
      </c>
      <c r="BD15" s="16">
        <v>53</v>
      </c>
      <c r="BE15" s="16">
        <v>54</v>
      </c>
      <c r="BF15" s="16">
        <v>55</v>
      </c>
      <c r="BG15" s="16">
        <v>56</v>
      </c>
      <c r="BH15" s="16">
        <v>57</v>
      </c>
      <c r="BI15" s="16">
        <v>58</v>
      </c>
      <c r="BJ15" s="16">
        <v>59</v>
      </c>
      <c r="BK15" s="16">
        <v>60</v>
      </c>
      <c r="BL15" s="16">
        <v>61</v>
      </c>
      <c r="BM15" s="16">
        <v>62</v>
      </c>
      <c r="BN15" s="16">
        <v>63</v>
      </c>
      <c r="BO15" s="16">
        <v>64</v>
      </c>
      <c r="BP15" s="16">
        <v>65</v>
      </c>
      <c r="BQ15" s="16">
        <v>66</v>
      </c>
      <c r="BR15" s="16">
        <v>67</v>
      </c>
      <c r="BS15" s="16">
        <v>68</v>
      </c>
      <c r="BT15" s="16">
        <v>69</v>
      </c>
      <c r="BU15" s="16">
        <v>70</v>
      </c>
      <c r="BV15" s="16">
        <v>71</v>
      </c>
      <c r="BW15" s="16">
        <v>72</v>
      </c>
      <c r="BX15" s="16">
        <v>73</v>
      </c>
      <c r="BY15" s="16">
        <v>75</v>
      </c>
      <c r="BZ15" s="16">
        <v>76</v>
      </c>
      <c r="CA15" s="16">
        <v>77</v>
      </c>
      <c r="CB15" s="16">
        <v>78</v>
      </c>
      <c r="CC15" s="16">
        <v>79</v>
      </c>
      <c r="CD15" s="16">
        <v>80</v>
      </c>
      <c r="CE15" s="16">
        <v>82</v>
      </c>
      <c r="CF15" s="16">
        <v>84</v>
      </c>
      <c r="CG15" s="16">
        <v>85</v>
      </c>
      <c r="CH15" s="16">
        <v>86</v>
      </c>
      <c r="CI15" s="16">
        <v>87</v>
      </c>
      <c r="CJ15" s="16">
        <v>88</v>
      </c>
      <c r="CK15" s="16">
        <v>90</v>
      </c>
      <c r="CL15" s="16">
        <v>91</v>
      </c>
      <c r="CM15" s="16">
        <v>95</v>
      </c>
      <c r="CN15" s="16">
        <v>96</v>
      </c>
      <c r="CO15" s="16">
        <v>98</v>
      </c>
      <c r="CP15" s="16" t="s">
        <v>32</v>
      </c>
      <c r="CQ15" s="18" t="s">
        <v>34</v>
      </c>
    </row>
    <row r="16" spans="1:95" ht="45" x14ac:dyDescent="0.25">
      <c r="A16" s="40" t="s">
        <v>11</v>
      </c>
      <c r="B16" s="19" t="s">
        <v>35</v>
      </c>
      <c r="C16" s="21">
        <v>21177</v>
      </c>
      <c r="D16" s="22">
        <v>43</v>
      </c>
      <c r="E16" s="22">
        <v>45</v>
      </c>
      <c r="F16" s="22">
        <v>72</v>
      </c>
      <c r="G16" s="22">
        <v>16</v>
      </c>
      <c r="H16" s="22">
        <v>37</v>
      </c>
      <c r="I16" s="22">
        <v>118</v>
      </c>
      <c r="J16" s="22">
        <v>17</v>
      </c>
      <c r="K16" s="22">
        <v>235</v>
      </c>
      <c r="L16" s="22">
        <v>88</v>
      </c>
      <c r="M16" s="22">
        <v>317</v>
      </c>
      <c r="N16" s="22">
        <v>0</v>
      </c>
      <c r="O16" s="22">
        <v>164</v>
      </c>
      <c r="P16" s="22">
        <v>112</v>
      </c>
      <c r="Q16" s="22">
        <v>0</v>
      </c>
      <c r="R16" s="22">
        <v>324</v>
      </c>
      <c r="S16" s="22">
        <v>153</v>
      </c>
      <c r="T16" s="22">
        <v>63</v>
      </c>
      <c r="U16" s="22">
        <v>151</v>
      </c>
      <c r="V16" s="22">
        <v>0</v>
      </c>
      <c r="W16" s="21">
        <v>1276</v>
      </c>
      <c r="X16" s="22">
        <v>21</v>
      </c>
      <c r="Y16" s="22">
        <v>152</v>
      </c>
      <c r="Z16" s="22">
        <v>24</v>
      </c>
      <c r="AA16" s="22">
        <v>132</v>
      </c>
      <c r="AB16" s="22">
        <v>812</v>
      </c>
      <c r="AC16" s="22">
        <v>8</v>
      </c>
      <c r="AD16" s="22">
        <v>129</v>
      </c>
      <c r="AE16" s="22">
        <v>165</v>
      </c>
      <c r="AF16" s="22">
        <v>22</v>
      </c>
      <c r="AG16" s="21">
        <v>1137</v>
      </c>
      <c r="AH16" s="22">
        <v>0</v>
      </c>
      <c r="AI16" s="22">
        <v>423</v>
      </c>
      <c r="AJ16" s="22">
        <v>70</v>
      </c>
      <c r="AK16" s="22">
        <v>40</v>
      </c>
      <c r="AL16" s="22">
        <v>656</v>
      </c>
      <c r="AM16" s="22">
        <v>261</v>
      </c>
      <c r="AN16" s="22">
        <v>147</v>
      </c>
      <c r="AO16" s="22">
        <v>191</v>
      </c>
      <c r="AP16" s="22">
        <v>17</v>
      </c>
      <c r="AQ16" s="21">
        <v>5295</v>
      </c>
      <c r="AR16" s="22">
        <v>0</v>
      </c>
      <c r="AS16" s="22">
        <v>55</v>
      </c>
      <c r="AT16" s="22">
        <v>32</v>
      </c>
      <c r="AU16" s="22">
        <v>9</v>
      </c>
      <c r="AV16" s="22">
        <v>153</v>
      </c>
      <c r="AW16" s="22">
        <v>23</v>
      </c>
      <c r="AX16" s="22">
        <v>15</v>
      </c>
      <c r="AY16" s="22">
        <v>113</v>
      </c>
      <c r="AZ16" s="22">
        <v>13</v>
      </c>
      <c r="BA16" s="22">
        <v>457</v>
      </c>
      <c r="BB16" s="22">
        <v>0</v>
      </c>
      <c r="BC16" s="22">
        <v>24</v>
      </c>
      <c r="BD16" s="22">
        <v>21</v>
      </c>
      <c r="BE16" s="22">
        <v>0</v>
      </c>
      <c r="BF16" s="22">
        <v>0</v>
      </c>
      <c r="BG16" s="22">
        <v>14</v>
      </c>
      <c r="BH16" s="22">
        <v>0</v>
      </c>
      <c r="BI16" s="22">
        <v>0</v>
      </c>
      <c r="BJ16" s="22">
        <v>0</v>
      </c>
      <c r="BK16" s="22">
        <v>184</v>
      </c>
      <c r="BL16" s="22">
        <v>0</v>
      </c>
      <c r="BM16" s="22">
        <v>24</v>
      </c>
      <c r="BN16" s="22">
        <v>0</v>
      </c>
      <c r="BO16" s="22">
        <v>0</v>
      </c>
      <c r="BP16" s="22">
        <v>56</v>
      </c>
      <c r="BQ16" s="22">
        <v>0</v>
      </c>
      <c r="BR16" s="22">
        <v>0</v>
      </c>
      <c r="BS16" s="22">
        <v>0</v>
      </c>
      <c r="BT16" s="22">
        <v>0</v>
      </c>
      <c r="BU16" s="22">
        <v>40</v>
      </c>
      <c r="BV16" s="22">
        <v>0</v>
      </c>
      <c r="BW16" s="22">
        <v>68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23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49</v>
      </c>
      <c r="CQ16" s="23">
        <v>35483</v>
      </c>
    </row>
    <row r="17" spans="1:95" ht="60" x14ac:dyDescent="0.25">
      <c r="A17" s="41"/>
      <c r="B17" s="19" t="s">
        <v>36</v>
      </c>
      <c r="C17" s="22">
        <v>246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9</v>
      </c>
      <c r="T17" s="22">
        <v>0</v>
      </c>
      <c r="U17" s="22">
        <v>11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29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8</v>
      </c>
      <c r="AJ17" s="22">
        <v>0</v>
      </c>
      <c r="AK17" s="22">
        <v>0</v>
      </c>
      <c r="AL17" s="22">
        <v>19</v>
      </c>
      <c r="AM17" s="22">
        <v>20</v>
      </c>
      <c r="AN17" s="22">
        <v>10</v>
      </c>
      <c r="AO17" s="22">
        <v>13</v>
      </c>
      <c r="AP17" s="22">
        <v>0</v>
      </c>
      <c r="AQ17" s="22">
        <v>7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4">
        <v>382</v>
      </c>
    </row>
    <row r="18" spans="1:95" ht="45" x14ac:dyDescent="0.25">
      <c r="A18" s="41"/>
      <c r="B18" s="19" t="s">
        <v>37</v>
      </c>
      <c r="C18" s="22">
        <v>308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25</v>
      </c>
      <c r="X18" s="22">
        <v>6</v>
      </c>
      <c r="Y18" s="22">
        <v>0</v>
      </c>
      <c r="Z18" s="22">
        <v>0</v>
      </c>
      <c r="AA18" s="22">
        <v>0</v>
      </c>
      <c r="AB18" s="22">
        <v>19</v>
      </c>
      <c r="AC18" s="22">
        <v>0</v>
      </c>
      <c r="AD18" s="22">
        <v>0</v>
      </c>
      <c r="AE18" s="22">
        <v>0</v>
      </c>
      <c r="AF18" s="22">
        <v>0</v>
      </c>
      <c r="AG18" s="22">
        <v>17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14</v>
      </c>
      <c r="AN18" s="22">
        <v>21</v>
      </c>
      <c r="AO18" s="22">
        <v>0</v>
      </c>
      <c r="AP18" s="22">
        <v>0</v>
      </c>
      <c r="AQ18" s="22">
        <v>105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4">
        <v>515</v>
      </c>
    </row>
    <row r="19" spans="1:95" x14ac:dyDescent="0.25">
      <c r="A19" s="41"/>
      <c r="B19" s="19" t="s">
        <v>38</v>
      </c>
      <c r="C19" s="22">
        <v>983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5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16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16</v>
      </c>
      <c r="AH19" s="22">
        <v>0</v>
      </c>
      <c r="AI19" s="22">
        <v>0</v>
      </c>
      <c r="AJ19" s="22">
        <v>0</v>
      </c>
      <c r="AK19" s="22">
        <v>0</v>
      </c>
      <c r="AL19" s="22">
        <v>43</v>
      </c>
      <c r="AM19" s="22">
        <v>0</v>
      </c>
      <c r="AN19" s="22">
        <v>0</v>
      </c>
      <c r="AO19" s="22">
        <v>59</v>
      </c>
      <c r="AP19" s="22">
        <v>0</v>
      </c>
      <c r="AQ19" s="22">
        <v>193</v>
      </c>
      <c r="AR19" s="22">
        <v>0</v>
      </c>
      <c r="AS19" s="22">
        <v>0</v>
      </c>
      <c r="AT19" s="22">
        <v>0</v>
      </c>
      <c r="AU19" s="22">
        <v>0</v>
      </c>
      <c r="AV19" s="22">
        <v>130</v>
      </c>
      <c r="AW19" s="22">
        <v>0</v>
      </c>
      <c r="AX19" s="22">
        <v>0</v>
      </c>
      <c r="AY19" s="22">
        <v>0</v>
      </c>
      <c r="AZ19" s="22">
        <v>0</v>
      </c>
      <c r="BA19" s="22">
        <v>51</v>
      </c>
      <c r="BB19" s="22">
        <v>0</v>
      </c>
      <c r="BC19" s="22">
        <v>16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3">
        <v>1512</v>
      </c>
    </row>
    <row r="20" spans="1:95" x14ac:dyDescent="0.25">
      <c r="A20" s="41"/>
      <c r="B20" s="19" t="s">
        <v>39</v>
      </c>
      <c r="C20" s="21">
        <v>2409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20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24</v>
      </c>
      <c r="S20" s="22">
        <v>0</v>
      </c>
      <c r="T20" s="22">
        <v>0</v>
      </c>
      <c r="U20" s="22">
        <v>0</v>
      </c>
      <c r="V20" s="22">
        <v>0</v>
      </c>
      <c r="W20" s="22">
        <v>109</v>
      </c>
      <c r="X20" s="22">
        <v>0</v>
      </c>
      <c r="Y20" s="22">
        <v>0</v>
      </c>
      <c r="Z20" s="22">
        <v>0</v>
      </c>
      <c r="AA20" s="22">
        <v>45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91</v>
      </c>
      <c r="AH20" s="22">
        <v>0</v>
      </c>
      <c r="AI20" s="22">
        <v>0</v>
      </c>
      <c r="AJ20" s="22">
        <v>0</v>
      </c>
      <c r="AK20" s="22">
        <v>17</v>
      </c>
      <c r="AL20" s="22">
        <v>169</v>
      </c>
      <c r="AM20" s="22">
        <v>49</v>
      </c>
      <c r="AN20" s="22">
        <v>0</v>
      </c>
      <c r="AO20" s="22">
        <v>0</v>
      </c>
      <c r="AP20" s="22">
        <v>0</v>
      </c>
      <c r="AQ20" s="22">
        <v>419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29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45</v>
      </c>
      <c r="BH20" s="22">
        <v>0</v>
      </c>
      <c r="BI20" s="22">
        <v>0</v>
      </c>
      <c r="BJ20" s="22">
        <v>0</v>
      </c>
      <c r="BK20" s="22">
        <v>73</v>
      </c>
      <c r="BL20" s="22">
        <v>0</v>
      </c>
      <c r="BM20" s="22">
        <v>28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3">
        <v>3527</v>
      </c>
    </row>
    <row r="21" spans="1:95" x14ac:dyDescent="0.25">
      <c r="A21" s="41"/>
      <c r="B21" s="19" t="s">
        <v>40</v>
      </c>
      <c r="C21" s="21">
        <v>3794</v>
      </c>
      <c r="D21" s="22">
        <v>0</v>
      </c>
      <c r="E21" s="22">
        <v>0</v>
      </c>
      <c r="F21" s="22">
        <v>0</v>
      </c>
      <c r="G21" s="22">
        <v>0</v>
      </c>
      <c r="H21" s="22">
        <v>47</v>
      </c>
      <c r="I21" s="22">
        <v>0</v>
      </c>
      <c r="J21" s="22">
        <v>0</v>
      </c>
      <c r="K21" s="22">
        <v>19</v>
      </c>
      <c r="L21" s="22">
        <v>0</v>
      </c>
      <c r="M21" s="22">
        <v>0</v>
      </c>
      <c r="N21" s="22">
        <v>0</v>
      </c>
      <c r="O21" s="22">
        <v>25</v>
      </c>
      <c r="P21" s="22">
        <v>0</v>
      </c>
      <c r="Q21" s="22">
        <v>0</v>
      </c>
      <c r="R21" s="22">
        <v>34</v>
      </c>
      <c r="S21" s="22">
        <v>58</v>
      </c>
      <c r="T21" s="22">
        <v>0</v>
      </c>
      <c r="U21" s="22">
        <v>30</v>
      </c>
      <c r="V21" s="22">
        <v>0</v>
      </c>
      <c r="W21" s="22">
        <v>72</v>
      </c>
      <c r="X21" s="22">
        <v>0</v>
      </c>
      <c r="Y21" s="22">
        <v>0</v>
      </c>
      <c r="Z21" s="22">
        <v>0</v>
      </c>
      <c r="AA21" s="22">
        <v>35</v>
      </c>
      <c r="AB21" s="22">
        <v>55</v>
      </c>
      <c r="AC21" s="22">
        <v>0</v>
      </c>
      <c r="AD21" s="22">
        <v>0</v>
      </c>
      <c r="AE21" s="22">
        <v>0</v>
      </c>
      <c r="AF21" s="22">
        <v>0</v>
      </c>
      <c r="AG21" s="22">
        <v>39</v>
      </c>
      <c r="AH21" s="22">
        <v>0</v>
      </c>
      <c r="AI21" s="22">
        <v>95</v>
      </c>
      <c r="AJ21" s="22">
        <v>0</v>
      </c>
      <c r="AK21" s="22">
        <v>0</v>
      </c>
      <c r="AL21" s="22">
        <v>183</v>
      </c>
      <c r="AM21" s="22">
        <v>0</v>
      </c>
      <c r="AN21" s="22">
        <v>59</v>
      </c>
      <c r="AO21" s="22">
        <v>10</v>
      </c>
      <c r="AP21" s="22">
        <v>0</v>
      </c>
      <c r="AQ21" s="22">
        <v>987</v>
      </c>
      <c r="AR21" s="22">
        <v>0</v>
      </c>
      <c r="AS21" s="22">
        <v>0</v>
      </c>
      <c r="AT21" s="22">
        <v>0</v>
      </c>
      <c r="AU21" s="22">
        <v>0</v>
      </c>
      <c r="AV21" s="22">
        <v>28</v>
      </c>
      <c r="AW21" s="22">
        <v>7</v>
      </c>
      <c r="AX21" s="22">
        <v>0</v>
      </c>
      <c r="AY21" s="22">
        <v>80</v>
      </c>
      <c r="AZ21" s="22">
        <v>0</v>
      </c>
      <c r="BA21" s="22">
        <v>89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3">
        <v>5746</v>
      </c>
    </row>
    <row r="22" spans="1:95" x14ac:dyDescent="0.25">
      <c r="A22" s="41"/>
      <c r="B22" s="19" t="s">
        <v>41</v>
      </c>
      <c r="C22" s="21">
        <v>3347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7</v>
      </c>
      <c r="N22" s="22">
        <v>0</v>
      </c>
      <c r="O22" s="22">
        <v>18</v>
      </c>
      <c r="P22" s="22">
        <v>13</v>
      </c>
      <c r="Q22" s="22">
        <v>0</v>
      </c>
      <c r="R22" s="22">
        <v>32</v>
      </c>
      <c r="S22" s="22">
        <v>0</v>
      </c>
      <c r="T22" s="22">
        <v>0</v>
      </c>
      <c r="U22" s="22">
        <v>0</v>
      </c>
      <c r="V22" s="22">
        <v>0</v>
      </c>
      <c r="W22" s="22">
        <v>17</v>
      </c>
      <c r="X22" s="22">
        <v>0</v>
      </c>
      <c r="Y22" s="22">
        <v>15</v>
      </c>
      <c r="Z22" s="22">
        <v>0</v>
      </c>
      <c r="AA22" s="22">
        <v>24</v>
      </c>
      <c r="AB22" s="22">
        <v>72</v>
      </c>
      <c r="AC22" s="22">
        <v>0</v>
      </c>
      <c r="AD22" s="22">
        <v>0</v>
      </c>
      <c r="AE22" s="22">
        <v>0</v>
      </c>
      <c r="AF22" s="22">
        <v>0</v>
      </c>
      <c r="AG22" s="22">
        <v>106</v>
      </c>
      <c r="AH22" s="22">
        <v>0</v>
      </c>
      <c r="AI22" s="22">
        <v>0</v>
      </c>
      <c r="AJ22" s="22">
        <v>0</v>
      </c>
      <c r="AK22" s="22">
        <v>0</v>
      </c>
      <c r="AL22" s="22">
        <v>60</v>
      </c>
      <c r="AM22" s="22">
        <v>0</v>
      </c>
      <c r="AN22" s="22">
        <v>0</v>
      </c>
      <c r="AO22" s="22">
        <v>0</v>
      </c>
      <c r="AP22" s="22">
        <v>0</v>
      </c>
      <c r="AQ22" s="22">
        <v>918</v>
      </c>
      <c r="AR22" s="22">
        <v>0</v>
      </c>
      <c r="AS22" s="22">
        <v>0</v>
      </c>
      <c r="AT22" s="22">
        <v>0</v>
      </c>
      <c r="AU22" s="22">
        <v>0</v>
      </c>
      <c r="AV22" s="22">
        <v>149</v>
      </c>
      <c r="AW22" s="22">
        <v>0</v>
      </c>
      <c r="AX22" s="22">
        <v>0</v>
      </c>
      <c r="AY22" s="22">
        <v>109</v>
      </c>
      <c r="AZ22" s="22">
        <v>0</v>
      </c>
      <c r="BA22" s="22">
        <v>103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38</v>
      </c>
      <c r="BL22" s="22">
        <v>0</v>
      </c>
      <c r="BM22" s="22">
        <v>0</v>
      </c>
      <c r="BN22" s="22">
        <v>0</v>
      </c>
      <c r="BO22" s="22">
        <v>10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3">
        <v>5038</v>
      </c>
    </row>
    <row r="23" spans="1:95" x14ac:dyDescent="0.25">
      <c r="A23" s="41"/>
      <c r="B23" s="19" t="s">
        <v>42</v>
      </c>
      <c r="C23" s="21">
        <v>5240</v>
      </c>
      <c r="D23" s="22">
        <v>21</v>
      </c>
      <c r="E23" s="22">
        <v>0</v>
      </c>
      <c r="F23" s="22">
        <v>0</v>
      </c>
      <c r="G23" s="22">
        <v>49</v>
      </c>
      <c r="H23" s="22">
        <v>25</v>
      </c>
      <c r="I23" s="22">
        <v>0</v>
      </c>
      <c r="J23" s="22">
        <v>29</v>
      </c>
      <c r="K23" s="22">
        <v>101</v>
      </c>
      <c r="L23" s="22">
        <v>0</v>
      </c>
      <c r="M23" s="22">
        <v>35</v>
      </c>
      <c r="N23" s="22">
        <v>0</v>
      </c>
      <c r="O23" s="22">
        <v>30</v>
      </c>
      <c r="P23" s="22">
        <v>0</v>
      </c>
      <c r="Q23" s="22">
        <v>0</v>
      </c>
      <c r="R23" s="22">
        <v>65</v>
      </c>
      <c r="S23" s="22">
        <v>56</v>
      </c>
      <c r="T23" s="22">
        <v>0</v>
      </c>
      <c r="U23" s="22">
        <v>0</v>
      </c>
      <c r="V23" s="22">
        <v>0</v>
      </c>
      <c r="W23" s="22">
        <v>197</v>
      </c>
      <c r="X23" s="22">
        <v>0</v>
      </c>
      <c r="Y23" s="22">
        <v>0</v>
      </c>
      <c r="Z23" s="22">
        <v>0</v>
      </c>
      <c r="AA23" s="22">
        <v>24</v>
      </c>
      <c r="AB23" s="22">
        <v>131</v>
      </c>
      <c r="AC23" s="22">
        <v>11</v>
      </c>
      <c r="AD23" s="22">
        <v>22</v>
      </c>
      <c r="AE23" s="22">
        <v>0</v>
      </c>
      <c r="AF23" s="22">
        <v>24</v>
      </c>
      <c r="AG23" s="22">
        <v>281</v>
      </c>
      <c r="AH23" s="22">
        <v>0</v>
      </c>
      <c r="AI23" s="22">
        <v>15</v>
      </c>
      <c r="AJ23" s="22">
        <v>0</v>
      </c>
      <c r="AK23" s="22">
        <v>0</v>
      </c>
      <c r="AL23" s="22">
        <v>217</v>
      </c>
      <c r="AM23" s="22">
        <v>11</v>
      </c>
      <c r="AN23" s="22">
        <v>0</v>
      </c>
      <c r="AO23" s="22">
        <v>0</v>
      </c>
      <c r="AP23" s="22">
        <v>0</v>
      </c>
      <c r="AQ23" s="21">
        <v>1186</v>
      </c>
      <c r="AR23" s="22">
        <v>0</v>
      </c>
      <c r="AS23" s="22">
        <v>18</v>
      </c>
      <c r="AT23" s="22">
        <v>0</v>
      </c>
      <c r="AU23" s="22">
        <v>23</v>
      </c>
      <c r="AV23" s="22">
        <v>0</v>
      </c>
      <c r="AW23" s="22">
        <v>0</v>
      </c>
      <c r="AX23" s="22">
        <v>0</v>
      </c>
      <c r="AY23" s="22">
        <v>95</v>
      </c>
      <c r="AZ23" s="22">
        <v>0</v>
      </c>
      <c r="BA23" s="22">
        <v>86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18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3">
        <v>8010</v>
      </c>
    </row>
    <row r="24" spans="1:95" x14ac:dyDescent="0.25">
      <c r="A24" s="41"/>
      <c r="B24" s="19" t="s">
        <v>43</v>
      </c>
      <c r="C24" s="21">
        <v>27780</v>
      </c>
      <c r="D24" s="22">
        <v>10</v>
      </c>
      <c r="E24" s="22">
        <v>63</v>
      </c>
      <c r="F24" s="22">
        <v>0</v>
      </c>
      <c r="G24" s="22">
        <v>162</v>
      </c>
      <c r="H24" s="22">
        <v>133</v>
      </c>
      <c r="I24" s="22">
        <v>103</v>
      </c>
      <c r="J24" s="22">
        <v>19</v>
      </c>
      <c r="K24" s="22">
        <v>76</v>
      </c>
      <c r="L24" s="22">
        <v>34</v>
      </c>
      <c r="M24" s="22">
        <v>139</v>
      </c>
      <c r="N24" s="22">
        <v>0</v>
      </c>
      <c r="O24" s="22">
        <v>104</v>
      </c>
      <c r="P24" s="22">
        <v>0</v>
      </c>
      <c r="Q24" s="22">
        <v>0</v>
      </c>
      <c r="R24" s="22">
        <v>219</v>
      </c>
      <c r="S24" s="22">
        <v>27</v>
      </c>
      <c r="T24" s="22">
        <v>0</v>
      </c>
      <c r="U24" s="22">
        <v>136</v>
      </c>
      <c r="V24" s="22">
        <v>0</v>
      </c>
      <c r="W24" s="22">
        <v>719</v>
      </c>
      <c r="X24" s="22">
        <v>132</v>
      </c>
      <c r="Y24" s="22">
        <v>71</v>
      </c>
      <c r="Z24" s="22">
        <v>26</v>
      </c>
      <c r="AA24" s="22">
        <v>242</v>
      </c>
      <c r="AB24" s="22">
        <v>723</v>
      </c>
      <c r="AC24" s="22">
        <v>242</v>
      </c>
      <c r="AD24" s="22">
        <v>48</v>
      </c>
      <c r="AE24" s="22">
        <v>143</v>
      </c>
      <c r="AF24" s="22">
        <v>0</v>
      </c>
      <c r="AG24" s="21">
        <v>1630</v>
      </c>
      <c r="AH24" s="22">
        <v>0</v>
      </c>
      <c r="AI24" s="22">
        <v>369</v>
      </c>
      <c r="AJ24" s="22">
        <v>96</v>
      </c>
      <c r="AK24" s="22">
        <v>102</v>
      </c>
      <c r="AL24" s="21">
        <v>1427</v>
      </c>
      <c r="AM24" s="22">
        <v>286</v>
      </c>
      <c r="AN24" s="22">
        <v>62</v>
      </c>
      <c r="AO24" s="22">
        <v>279</v>
      </c>
      <c r="AP24" s="22">
        <v>0</v>
      </c>
      <c r="AQ24" s="21">
        <v>5811</v>
      </c>
      <c r="AR24" s="22">
        <v>0</v>
      </c>
      <c r="AS24" s="22">
        <v>16</v>
      </c>
      <c r="AT24" s="22">
        <v>0</v>
      </c>
      <c r="AU24" s="22">
        <v>0</v>
      </c>
      <c r="AV24" s="22">
        <v>244</v>
      </c>
      <c r="AW24" s="22">
        <v>5</v>
      </c>
      <c r="AX24" s="22">
        <v>0</v>
      </c>
      <c r="AY24" s="22">
        <v>319</v>
      </c>
      <c r="AZ24" s="22">
        <v>0</v>
      </c>
      <c r="BA24" s="22">
        <v>304</v>
      </c>
      <c r="BB24" s="22">
        <v>0</v>
      </c>
      <c r="BC24" s="22">
        <v>32</v>
      </c>
      <c r="BD24" s="22">
        <v>28</v>
      </c>
      <c r="BE24" s="22">
        <v>18</v>
      </c>
      <c r="BF24" s="22">
        <v>0</v>
      </c>
      <c r="BG24" s="22">
        <v>18</v>
      </c>
      <c r="BH24" s="22">
        <v>0</v>
      </c>
      <c r="BI24" s="22">
        <v>0</v>
      </c>
      <c r="BJ24" s="22">
        <v>0</v>
      </c>
      <c r="BK24" s="22">
        <v>143</v>
      </c>
      <c r="BL24" s="22">
        <v>0</v>
      </c>
      <c r="BM24" s="22">
        <v>0</v>
      </c>
      <c r="BN24" s="22">
        <v>41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11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20</v>
      </c>
      <c r="CQ24" s="23">
        <v>42612</v>
      </c>
    </row>
    <row r="25" spans="1:95" x14ac:dyDescent="0.25">
      <c r="A25" s="41"/>
      <c r="B25" s="19" t="s">
        <v>44</v>
      </c>
      <c r="C25" s="21">
        <v>7465</v>
      </c>
      <c r="D25" s="22">
        <v>0</v>
      </c>
      <c r="E25" s="22">
        <v>0</v>
      </c>
      <c r="F25" s="22">
        <v>0</v>
      </c>
      <c r="G25" s="22">
        <v>16</v>
      </c>
      <c r="H25" s="22">
        <v>0</v>
      </c>
      <c r="I25" s="22">
        <v>42</v>
      </c>
      <c r="J25" s="22">
        <v>0</v>
      </c>
      <c r="K25" s="22">
        <v>58</v>
      </c>
      <c r="L25" s="22">
        <v>0</v>
      </c>
      <c r="M25" s="22">
        <v>117</v>
      </c>
      <c r="N25" s="22">
        <v>0</v>
      </c>
      <c r="O25" s="22">
        <v>152</v>
      </c>
      <c r="P25" s="22">
        <v>38</v>
      </c>
      <c r="Q25" s="22">
        <v>0</v>
      </c>
      <c r="R25" s="22">
        <v>12</v>
      </c>
      <c r="S25" s="22">
        <v>12</v>
      </c>
      <c r="T25" s="22">
        <v>34</v>
      </c>
      <c r="U25" s="22">
        <v>0</v>
      </c>
      <c r="V25" s="22">
        <v>0</v>
      </c>
      <c r="W25" s="22">
        <v>384</v>
      </c>
      <c r="X25" s="22">
        <v>33</v>
      </c>
      <c r="Y25" s="22">
        <v>0</v>
      </c>
      <c r="Z25" s="22">
        <v>36</v>
      </c>
      <c r="AA25" s="22">
        <v>85</v>
      </c>
      <c r="AB25" s="22">
        <v>278</v>
      </c>
      <c r="AC25" s="22">
        <v>0</v>
      </c>
      <c r="AD25" s="22">
        <v>24</v>
      </c>
      <c r="AE25" s="22">
        <v>13</v>
      </c>
      <c r="AF25" s="22">
        <v>13</v>
      </c>
      <c r="AG25" s="22">
        <v>684</v>
      </c>
      <c r="AH25" s="22">
        <v>0</v>
      </c>
      <c r="AI25" s="22">
        <v>273</v>
      </c>
      <c r="AJ25" s="22">
        <v>34</v>
      </c>
      <c r="AK25" s="22">
        <v>0</v>
      </c>
      <c r="AL25" s="22">
        <v>175</v>
      </c>
      <c r="AM25" s="22">
        <v>72</v>
      </c>
      <c r="AN25" s="22">
        <v>33</v>
      </c>
      <c r="AO25" s="22">
        <v>46</v>
      </c>
      <c r="AP25" s="22">
        <v>67</v>
      </c>
      <c r="AQ25" s="21">
        <v>2065</v>
      </c>
      <c r="AR25" s="22">
        <v>0</v>
      </c>
      <c r="AS25" s="22">
        <v>8</v>
      </c>
      <c r="AT25" s="22">
        <v>9</v>
      </c>
      <c r="AU25" s="22">
        <v>0</v>
      </c>
      <c r="AV25" s="22">
        <v>5</v>
      </c>
      <c r="AW25" s="22">
        <v>0</v>
      </c>
      <c r="AX25" s="22">
        <v>0</v>
      </c>
      <c r="AY25" s="22">
        <v>49</v>
      </c>
      <c r="AZ25" s="22">
        <v>59</v>
      </c>
      <c r="BA25" s="22">
        <v>243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97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3">
        <v>12731</v>
      </c>
    </row>
    <row r="26" spans="1:95" x14ac:dyDescent="0.25">
      <c r="A26" s="41"/>
      <c r="B26" s="19" t="s">
        <v>45</v>
      </c>
      <c r="C26" s="21">
        <v>34112</v>
      </c>
      <c r="D26" s="22">
        <v>44</v>
      </c>
      <c r="E26" s="22">
        <v>86</v>
      </c>
      <c r="F26" s="22">
        <v>76</v>
      </c>
      <c r="G26" s="22">
        <v>92</v>
      </c>
      <c r="H26" s="22">
        <v>204</v>
      </c>
      <c r="I26" s="22">
        <v>135</v>
      </c>
      <c r="J26" s="22">
        <v>77</v>
      </c>
      <c r="K26" s="22">
        <v>262</v>
      </c>
      <c r="L26" s="22">
        <v>0</v>
      </c>
      <c r="M26" s="22">
        <v>181</v>
      </c>
      <c r="N26" s="22">
        <v>29</v>
      </c>
      <c r="O26" s="22">
        <v>126</v>
      </c>
      <c r="P26" s="22">
        <v>0</v>
      </c>
      <c r="Q26" s="22">
        <v>23</v>
      </c>
      <c r="R26" s="22">
        <v>261</v>
      </c>
      <c r="S26" s="22">
        <v>145</v>
      </c>
      <c r="T26" s="22">
        <v>0</v>
      </c>
      <c r="U26" s="22">
        <v>14</v>
      </c>
      <c r="V26" s="22">
        <v>25</v>
      </c>
      <c r="W26" s="21">
        <v>1066</v>
      </c>
      <c r="X26" s="22">
        <v>0</v>
      </c>
      <c r="Y26" s="22">
        <v>0</v>
      </c>
      <c r="Z26" s="22">
        <v>36</v>
      </c>
      <c r="AA26" s="22">
        <v>189</v>
      </c>
      <c r="AB26" s="22">
        <v>911</v>
      </c>
      <c r="AC26" s="22">
        <v>0</v>
      </c>
      <c r="AD26" s="22">
        <v>86</v>
      </c>
      <c r="AE26" s="22">
        <v>102</v>
      </c>
      <c r="AF26" s="22">
        <v>0</v>
      </c>
      <c r="AG26" s="21">
        <v>1352</v>
      </c>
      <c r="AH26" s="22">
        <v>0</v>
      </c>
      <c r="AI26" s="22">
        <v>370</v>
      </c>
      <c r="AJ26" s="22">
        <v>19</v>
      </c>
      <c r="AK26" s="22">
        <v>8</v>
      </c>
      <c r="AL26" s="22">
        <v>829</v>
      </c>
      <c r="AM26" s="22">
        <v>306</v>
      </c>
      <c r="AN26" s="22">
        <v>132</v>
      </c>
      <c r="AO26" s="22">
        <v>166</v>
      </c>
      <c r="AP26" s="22">
        <v>0</v>
      </c>
      <c r="AQ26" s="21">
        <v>4733</v>
      </c>
      <c r="AR26" s="22">
        <v>0</v>
      </c>
      <c r="AS26" s="22">
        <v>0</v>
      </c>
      <c r="AT26" s="22">
        <v>0</v>
      </c>
      <c r="AU26" s="22">
        <v>0</v>
      </c>
      <c r="AV26" s="22">
        <v>262</v>
      </c>
      <c r="AW26" s="22">
        <v>20</v>
      </c>
      <c r="AX26" s="22">
        <v>118</v>
      </c>
      <c r="AY26" s="22">
        <v>152</v>
      </c>
      <c r="AZ26" s="22">
        <v>52</v>
      </c>
      <c r="BA26" s="22">
        <v>349</v>
      </c>
      <c r="BB26" s="22">
        <v>0</v>
      </c>
      <c r="BC26" s="22">
        <v>0</v>
      </c>
      <c r="BD26" s="22">
        <v>0</v>
      </c>
      <c r="BE26" s="22">
        <v>25</v>
      </c>
      <c r="BF26" s="22">
        <v>7</v>
      </c>
      <c r="BG26" s="22">
        <v>9</v>
      </c>
      <c r="BH26" s="22">
        <v>0</v>
      </c>
      <c r="BI26" s="22">
        <v>0</v>
      </c>
      <c r="BJ26" s="22">
        <v>0</v>
      </c>
      <c r="BK26" s="22">
        <v>201</v>
      </c>
      <c r="BL26" s="22">
        <v>0</v>
      </c>
      <c r="BM26" s="22">
        <v>0</v>
      </c>
      <c r="BN26" s="22">
        <v>0</v>
      </c>
      <c r="BO26" s="22">
        <v>0</v>
      </c>
      <c r="BP26" s="22">
        <v>11</v>
      </c>
      <c r="BQ26" s="22">
        <v>0</v>
      </c>
      <c r="BR26" s="22">
        <v>0</v>
      </c>
      <c r="BS26" s="22">
        <v>0</v>
      </c>
      <c r="BT26" s="22">
        <v>0</v>
      </c>
      <c r="BU26" s="22">
        <v>8</v>
      </c>
      <c r="BV26" s="22">
        <v>0</v>
      </c>
      <c r="BW26" s="22">
        <v>20</v>
      </c>
      <c r="BX26" s="22">
        <v>0</v>
      </c>
      <c r="BY26" s="22">
        <v>15</v>
      </c>
      <c r="BZ26" s="22">
        <v>0</v>
      </c>
      <c r="CA26" s="22">
        <v>17</v>
      </c>
      <c r="CB26" s="22">
        <v>0</v>
      </c>
      <c r="CC26" s="22">
        <v>0</v>
      </c>
      <c r="CD26" s="22">
        <v>91</v>
      </c>
      <c r="CE26" s="22">
        <v>0</v>
      </c>
      <c r="CF26" s="22">
        <v>30</v>
      </c>
      <c r="CG26" s="22">
        <v>0</v>
      </c>
      <c r="CH26" s="22">
        <v>0</v>
      </c>
      <c r="CI26" s="22">
        <v>0</v>
      </c>
      <c r="CJ26" s="22">
        <v>0</v>
      </c>
      <c r="CK26" s="22">
        <v>30</v>
      </c>
      <c r="CL26" s="22">
        <v>0</v>
      </c>
      <c r="CM26" s="22">
        <v>0</v>
      </c>
      <c r="CN26" s="22">
        <v>4</v>
      </c>
      <c r="CO26" s="22">
        <v>31</v>
      </c>
      <c r="CP26" s="22">
        <v>54</v>
      </c>
      <c r="CQ26" s="23">
        <v>47703</v>
      </c>
    </row>
    <row r="27" spans="1:95" x14ac:dyDescent="0.25">
      <c r="A27" s="41"/>
      <c r="B27" s="19" t="s">
        <v>46</v>
      </c>
      <c r="C27" s="21">
        <v>61480</v>
      </c>
      <c r="D27" s="22">
        <v>117</v>
      </c>
      <c r="E27" s="22">
        <v>42</v>
      </c>
      <c r="F27" s="22">
        <v>48</v>
      </c>
      <c r="G27" s="22">
        <v>215</v>
      </c>
      <c r="H27" s="22">
        <v>104</v>
      </c>
      <c r="I27" s="22">
        <v>128</v>
      </c>
      <c r="J27" s="22">
        <v>5</v>
      </c>
      <c r="K27" s="22">
        <v>313</v>
      </c>
      <c r="L27" s="22">
        <v>54</v>
      </c>
      <c r="M27" s="22">
        <v>640</v>
      </c>
      <c r="N27" s="22">
        <v>15</v>
      </c>
      <c r="O27" s="22">
        <v>213</v>
      </c>
      <c r="P27" s="22">
        <v>84</v>
      </c>
      <c r="Q27" s="22">
        <v>0</v>
      </c>
      <c r="R27" s="22">
        <v>747</v>
      </c>
      <c r="S27" s="22">
        <v>198</v>
      </c>
      <c r="T27" s="22">
        <v>18</v>
      </c>
      <c r="U27" s="22">
        <v>95</v>
      </c>
      <c r="V27" s="22">
        <v>0</v>
      </c>
      <c r="W27" s="21">
        <v>2234</v>
      </c>
      <c r="X27" s="22">
        <v>36</v>
      </c>
      <c r="Y27" s="22">
        <v>53</v>
      </c>
      <c r="Z27" s="22">
        <v>73</v>
      </c>
      <c r="AA27" s="22">
        <v>317</v>
      </c>
      <c r="AB27" s="21">
        <v>1568</v>
      </c>
      <c r="AC27" s="22">
        <v>128</v>
      </c>
      <c r="AD27" s="22">
        <v>215</v>
      </c>
      <c r="AE27" s="22">
        <v>201</v>
      </c>
      <c r="AF27" s="22">
        <v>109</v>
      </c>
      <c r="AG27" s="21">
        <v>2663</v>
      </c>
      <c r="AH27" s="22">
        <v>74</v>
      </c>
      <c r="AI27" s="21">
        <v>1409</v>
      </c>
      <c r="AJ27" s="22">
        <v>124</v>
      </c>
      <c r="AK27" s="22">
        <v>413</v>
      </c>
      <c r="AL27" s="21">
        <v>1581</v>
      </c>
      <c r="AM27" s="22">
        <v>521</v>
      </c>
      <c r="AN27" s="22">
        <v>284</v>
      </c>
      <c r="AO27" s="22">
        <v>358</v>
      </c>
      <c r="AP27" s="22">
        <v>209</v>
      </c>
      <c r="AQ27" s="21">
        <v>10095</v>
      </c>
      <c r="AR27" s="22">
        <v>0</v>
      </c>
      <c r="AS27" s="22">
        <v>20</v>
      </c>
      <c r="AT27" s="22">
        <v>0</v>
      </c>
      <c r="AU27" s="22">
        <v>4</v>
      </c>
      <c r="AV27" s="22">
        <v>601</v>
      </c>
      <c r="AW27" s="22">
        <v>0</v>
      </c>
      <c r="AX27" s="22">
        <v>72</v>
      </c>
      <c r="AY27" s="22">
        <v>152</v>
      </c>
      <c r="AZ27" s="22">
        <v>14</v>
      </c>
      <c r="BA27" s="22">
        <v>766</v>
      </c>
      <c r="BB27" s="22">
        <v>0</v>
      </c>
      <c r="BC27" s="22">
        <v>61</v>
      </c>
      <c r="BD27" s="22">
        <v>10</v>
      </c>
      <c r="BE27" s="22">
        <v>52</v>
      </c>
      <c r="BF27" s="22">
        <v>81</v>
      </c>
      <c r="BG27" s="22">
        <v>32</v>
      </c>
      <c r="BH27" s="22">
        <v>0</v>
      </c>
      <c r="BI27" s="22">
        <v>0</v>
      </c>
      <c r="BJ27" s="22">
        <v>32</v>
      </c>
      <c r="BK27" s="22">
        <v>371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9</v>
      </c>
      <c r="BR27" s="22">
        <v>0</v>
      </c>
      <c r="BS27" s="22">
        <v>0</v>
      </c>
      <c r="BT27" s="22">
        <v>0</v>
      </c>
      <c r="BU27" s="22">
        <v>115</v>
      </c>
      <c r="BV27" s="22">
        <v>0</v>
      </c>
      <c r="BW27" s="22">
        <v>18</v>
      </c>
      <c r="BX27" s="22">
        <v>0</v>
      </c>
      <c r="BY27" s="22">
        <v>45</v>
      </c>
      <c r="BZ27" s="22">
        <v>0</v>
      </c>
      <c r="CA27" s="22">
        <v>0</v>
      </c>
      <c r="CB27" s="22">
        <v>0</v>
      </c>
      <c r="CC27" s="22">
        <v>0</v>
      </c>
      <c r="CD27" s="22">
        <v>31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79</v>
      </c>
      <c r="CQ27" s="23">
        <v>89746</v>
      </c>
    </row>
    <row r="28" spans="1:95" ht="30" x14ac:dyDescent="0.25">
      <c r="A28" s="41"/>
      <c r="B28" s="19" t="s">
        <v>47</v>
      </c>
      <c r="C28" s="21">
        <v>66002</v>
      </c>
      <c r="D28" s="22">
        <v>101</v>
      </c>
      <c r="E28" s="22">
        <v>97</v>
      </c>
      <c r="F28" s="22">
        <v>152</v>
      </c>
      <c r="G28" s="22">
        <v>227</v>
      </c>
      <c r="H28" s="22">
        <v>78</v>
      </c>
      <c r="I28" s="22">
        <v>288</v>
      </c>
      <c r="J28" s="22">
        <v>120</v>
      </c>
      <c r="K28" s="22">
        <v>575</v>
      </c>
      <c r="L28" s="22">
        <v>90</v>
      </c>
      <c r="M28" s="22">
        <v>850</v>
      </c>
      <c r="N28" s="22">
        <v>132</v>
      </c>
      <c r="O28" s="22">
        <v>790</v>
      </c>
      <c r="P28" s="22">
        <v>122</v>
      </c>
      <c r="Q28" s="22">
        <v>164</v>
      </c>
      <c r="R28" s="21">
        <v>1024</v>
      </c>
      <c r="S28" s="22">
        <v>325</v>
      </c>
      <c r="T28" s="22">
        <v>88</v>
      </c>
      <c r="U28" s="22">
        <v>330</v>
      </c>
      <c r="V28" s="22">
        <v>76</v>
      </c>
      <c r="W28" s="21">
        <v>4437</v>
      </c>
      <c r="X28" s="22">
        <v>49</v>
      </c>
      <c r="Y28" s="22">
        <v>255</v>
      </c>
      <c r="Z28" s="22">
        <v>106</v>
      </c>
      <c r="AA28" s="22">
        <v>457</v>
      </c>
      <c r="AB28" s="21">
        <v>2524</v>
      </c>
      <c r="AC28" s="22">
        <v>301</v>
      </c>
      <c r="AD28" s="22">
        <v>218</v>
      </c>
      <c r="AE28" s="22">
        <v>339</v>
      </c>
      <c r="AF28" s="22">
        <v>100</v>
      </c>
      <c r="AG28" s="21">
        <v>4620</v>
      </c>
      <c r="AH28" s="22">
        <v>13</v>
      </c>
      <c r="AI28" s="21">
        <v>1179</v>
      </c>
      <c r="AJ28" s="22">
        <v>77</v>
      </c>
      <c r="AK28" s="22">
        <v>138</v>
      </c>
      <c r="AL28" s="21">
        <v>1981</v>
      </c>
      <c r="AM28" s="22">
        <v>581</v>
      </c>
      <c r="AN28" s="22">
        <v>387</v>
      </c>
      <c r="AO28" s="22">
        <v>760</v>
      </c>
      <c r="AP28" s="22">
        <v>19</v>
      </c>
      <c r="AQ28" s="21">
        <v>10062</v>
      </c>
      <c r="AR28" s="22">
        <v>0</v>
      </c>
      <c r="AS28" s="22">
        <v>88</v>
      </c>
      <c r="AT28" s="22">
        <v>30</v>
      </c>
      <c r="AU28" s="22">
        <v>33</v>
      </c>
      <c r="AV28" s="22">
        <v>595</v>
      </c>
      <c r="AW28" s="22">
        <v>36</v>
      </c>
      <c r="AX28" s="22">
        <v>10</v>
      </c>
      <c r="AY28" s="22">
        <v>283</v>
      </c>
      <c r="AZ28" s="22">
        <v>18</v>
      </c>
      <c r="BA28" s="22">
        <v>688</v>
      </c>
      <c r="BB28" s="22">
        <v>0</v>
      </c>
      <c r="BC28" s="22">
        <v>0</v>
      </c>
      <c r="BD28" s="22">
        <v>0</v>
      </c>
      <c r="BE28" s="22">
        <v>0</v>
      </c>
      <c r="BF28" s="22">
        <v>82</v>
      </c>
      <c r="BG28" s="22">
        <v>0</v>
      </c>
      <c r="BH28" s="22">
        <v>0</v>
      </c>
      <c r="BI28" s="22">
        <v>0</v>
      </c>
      <c r="BJ28" s="22">
        <v>0</v>
      </c>
      <c r="BK28" s="22">
        <v>156</v>
      </c>
      <c r="BL28" s="22">
        <v>0</v>
      </c>
      <c r="BM28" s="22">
        <v>22</v>
      </c>
      <c r="BN28" s="22">
        <v>0</v>
      </c>
      <c r="BO28" s="22">
        <v>0</v>
      </c>
      <c r="BP28" s="22">
        <v>0</v>
      </c>
      <c r="BQ28" s="22">
        <v>128</v>
      </c>
      <c r="BR28" s="22">
        <v>0</v>
      </c>
      <c r="BS28" s="22">
        <v>0</v>
      </c>
      <c r="BT28" s="22">
        <v>0</v>
      </c>
      <c r="BU28" s="22">
        <v>20</v>
      </c>
      <c r="BV28" s="22">
        <v>0</v>
      </c>
      <c r="BW28" s="22">
        <v>4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42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51</v>
      </c>
      <c r="CQ28" s="23">
        <v>102520</v>
      </c>
    </row>
    <row r="29" spans="1:95" ht="30" x14ac:dyDescent="0.25">
      <c r="A29" s="41"/>
      <c r="B29" s="19" t="s">
        <v>48</v>
      </c>
      <c r="C29" s="21">
        <v>90047</v>
      </c>
      <c r="D29" s="22">
        <v>97</v>
      </c>
      <c r="E29" s="22">
        <v>79</v>
      </c>
      <c r="F29" s="22">
        <v>167</v>
      </c>
      <c r="G29" s="22">
        <v>396</v>
      </c>
      <c r="H29" s="22">
        <v>267</v>
      </c>
      <c r="I29" s="22">
        <v>478</v>
      </c>
      <c r="J29" s="22">
        <v>307</v>
      </c>
      <c r="K29" s="22">
        <v>788</v>
      </c>
      <c r="L29" s="22">
        <v>211</v>
      </c>
      <c r="M29" s="21">
        <v>1203</v>
      </c>
      <c r="N29" s="22">
        <v>29</v>
      </c>
      <c r="O29" s="21">
        <v>1154</v>
      </c>
      <c r="P29" s="22">
        <v>109</v>
      </c>
      <c r="Q29" s="22">
        <v>225</v>
      </c>
      <c r="R29" s="21">
        <v>1933</v>
      </c>
      <c r="S29" s="22">
        <v>964</v>
      </c>
      <c r="T29" s="22">
        <v>76</v>
      </c>
      <c r="U29" s="22">
        <v>456</v>
      </c>
      <c r="V29" s="22">
        <v>238</v>
      </c>
      <c r="W29" s="21">
        <v>6967</v>
      </c>
      <c r="X29" s="22">
        <v>98</v>
      </c>
      <c r="Y29" s="22">
        <v>268</v>
      </c>
      <c r="Z29" s="22">
        <v>283</v>
      </c>
      <c r="AA29" s="21">
        <v>1404</v>
      </c>
      <c r="AB29" s="21">
        <v>4446</v>
      </c>
      <c r="AC29" s="22">
        <v>335</v>
      </c>
      <c r="AD29" s="22">
        <v>180</v>
      </c>
      <c r="AE29" s="22">
        <v>850</v>
      </c>
      <c r="AF29" s="22">
        <v>200</v>
      </c>
      <c r="AG29" s="21">
        <v>6208</v>
      </c>
      <c r="AH29" s="22">
        <v>40</v>
      </c>
      <c r="AI29" s="21">
        <v>1533</v>
      </c>
      <c r="AJ29" s="22">
        <v>327</v>
      </c>
      <c r="AK29" s="22">
        <v>254</v>
      </c>
      <c r="AL29" s="21">
        <v>4552</v>
      </c>
      <c r="AM29" s="21">
        <v>1099</v>
      </c>
      <c r="AN29" s="22">
        <v>280</v>
      </c>
      <c r="AO29" s="21">
        <v>1136</v>
      </c>
      <c r="AP29" s="22">
        <v>293</v>
      </c>
      <c r="AQ29" s="21">
        <v>20248</v>
      </c>
      <c r="AR29" s="22">
        <v>0</v>
      </c>
      <c r="AS29" s="22">
        <v>340</v>
      </c>
      <c r="AT29" s="22">
        <v>175</v>
      </c>
      <c r="AU29" s="22">
        <v>184</v>
      </c>
      <c r="AV29" s="22">
        <v>934</v>
      </c>
      <c r="AW29" s="22">
        <v>39</v>
      </c>
      <c r="AX29" s="22">
        <v>8</v>
      </c>
      <c r="AY29" s="22">
        <v>420</v>
      </c>
      <c r="AZ29" s="22">
        <v>24</v>
      </c>
      <c r="BA29" s="22">
        <v>705</v>
      </c>
      <c r="BB29" s="22">
        <v>0</v>
      </c>
      <c r="BC29" s="22">
        <v>66</v>
      </c>
      <c r="BD29" s="22">
        <v>0</v>
      </c>
      <c r="BE29" s="22">
        <v>0</v>
      </c>
      <c r="BF29" s="22">
        <v>107</v>
      </c>
      <c r="BG29" s="22">
        <v>59</v>
      </c>
      <c r="BH29" s="22">
        <v>0</v>
      </c>
      <c r="BI29" s="22">
        <v>0</v>
      </c>
      <c r="BJ29" s="22">
        <v>0</v>
      </c>
      <c r="BK29" s="22">
        <v>619</v>
      </c>
      <c r="BL29" s="22">
        <v>0</v>
      </c>
      <c r="BM29" s="22">
        <v>0</v>
      </c>
      <c r="BN29" s="22">
        <v>5</v>
      </c>
      <c r="BO29" s="22">
        <v>0</v>
      </c>
      <c r="BP29" s="22">
        <v>115</v>
      </c>
      <c r="BQ29" s="22">
        <v>0</v>
      </c>
      <c r="BR29" s="22">
        <v>0</v>
      </c>
      <c r="BS29" s="22">
        <v>0</v>
      </c>
      <c r="BT29" s="22">
        <v>0</v>
      </c>
      <c r="BU29" s="22">
        <v>30</v>
      </c>
      <c r="BV29" s="22">
        <v>0</v>
      </c>
      <c r="BW29" s="22">
        <v>22</v>
      </c>
      <c r="BX29" s="22">
        <v>15</v>
      </c>
      <c r="BY29" s="22">
        <v>0</v>
      </c>
      <c r="BZ29" s="22">
        <v>0</v>
      </c>
      <c r="CA29" s="22">
        <v>32</v>
      </c>
      <c r="CB29" s="22">
        <v>0</v>
      </c>
      <c r="CC29" s="22">
        <v>0</v>
      </c>
      <c r="CD29" s="22">
        <v>87</v>
      </c>
      <c r="CE29" s="22">
        <v>0</v>
      </c>
      <c r="CF29" s="22">
        <v>0</v>
      </c>
      <c r="CG29" s="22">
        <v>33</v>
      </c>
      <c r="CH29" s="22">
        <v>0</v>
      </c>
      <c r="CI29" s="22">
        <v>21</v>
      </c>
      <c r="CJ29" s="22">
        <v>0</v>
      </c>
      <c r="CK29" s="22">
        <v>23</v>
      </c>
      <c r="CL29" s="22">
        <v>0</v>
      </c>
      <c r="CM29" s="22">
        <v>0</v>
      </c>
      <c r="CN29" s="22">
        <v>0</v>
      </c>
      <c r="CO29" s="22">
        <v>0</v>
      </c>
      <c r="CP29" s="22">
        <v>14</v>
      </c>
      <c r="CQ29" s="23">
        <v>154302</v>
      </c>
    </row>
    <row r="30" spans="1:95" ht="45" x14ac:dyDescent="0.25">
      <c r="A30" s="41"/>
      <c r="B30" s="19" t="s">
        <v>49</v>
      </c>
      <c r="C30" s="21">
        <v>39683</v>
      </c>
      <c r="D30" s="22">
        <v>153</v>
      </c>
      <c r="E30" s="22">
        <v>115</v>
      </c>
      <c r="F30" s="22">
        <v>63</v>
      </c>
      <c r="G30" s="22">
        <v>370</v>
      </c>
      <c r="H30" s="22">
        <v>203</v>
      </c>
      <c r="I30" s="22">
        <v>153</v>
      </c>
      <c r="J30" s="22">
        <v>130</v>
      </c>
      <c r="K30" s="22">
        <v>470</v>
      </c>
      <c r="L30" s="22">
        <v>107</v>
      </c>
      <c r="M30" s="22">
        <v>745</v>
      </c>
      <c r="N30" s="22">
        <v>42</v>
      </c>
      <c r="O30" s="22">
        <v>421</v>
      </c>
      <c r="P30" s="22">
        <v>70</v>
      </c>
      <c r="Q30" s="22">
        <v>63</v>
      </c>
      <c r="R30" s="22">
        <v>431</v>
      </c>
      <c r="S30" s="22">
        <v>459</v>
      </c>
      <c r="T30" s="22">
        <v>58</v>
      </c>
      <c r="U30" s="22">
        <v>197</v>
      </c>
      <c r="V30" s="22">
        <v>18</v>
      </c>
      <c r="W30" s="21">
        <v>3329</v>
      </c>
      <c r="X30" s="22">
        <v>262</v>
      </c>
      <c r="Y30" s="22">
        <v>88</v>
      </c>
      <c r="Z30" s="22">
        <v>120</v>
      </c>
      <c r="AA30" s="22">
        <v>763</v>
      </c>
      <c r="AB30" s="21">
        <v>1938</v>
      </c>
      <c r="AC30" s="22">
        <v>98</v>
      </c>
      <c r="AD30" s="22">
        <v>131</v>
      </c>
      <c r="AE30" s="22">
        <v>344</v>
      </c>
      <c r="AF30" s="22">
        <v>122</v>
      </c>
      <c r="AG30" s="21">
        <v>3838</v>
      </c>
      <c r="AH30" s="22">
        <v>91</v>
      </c>
      <c r="AI30" s="21">
        <v>1171</v>
      </c>
      <c r="AJ30" s="22">
        <v>99</v>
      </c>
      <c r="AK30" s="22">
        <v>253</v>
      </c>
      <c r="AL30" s="21">
        <v>1624</v>
      </c>
      <c r="AM30" s="22">
        <v>521</v>
      </c>
      <c r="AN30" s="22">
        <v>365</v>
      </c>
      <c r="AO30" s="22">
        <v>537</v>
      </c>
      <c r="AP30" s="22">
        <v>156</v>
      </c>
      <c r="AQ30" s="21">
        <v>11897</v>
      </c>
      <c r="AR30" s="22">
        <v>56</v>
      </c>
      <c r="AS30" s="22">
        <v>240</v>
      </c>
      <c r="AT30" s="22">
        <v>83</v>
      </c>
      <c r="AU30" s="22">
        <v>174</v>
      </c>
      <c r="AV30" s="22">
        <v>560</v>
      </c>
      <c r="AW30" s="22">
        <v>48</v>
      </c>
      <c r="AX30" s="22">
        <v>60</v>
      </c>
      <c r="AY30" s="22">
        <v>231</v>
      </c>
      <c r="AZ30" s="22">
        <v>55</v>
      </c>
      <c r="BA30" s="22">
        <v>639</v>
      </c>
      <c r="BB30" s="22">
        <v>0</v>
      </c>
      <c r="BC30" s="22">
        <v>59</v>
      </c>
      <c r="BD30" s="22">
        <v>0</v>
      </c>
      <c r="BE30" s="22">
        <v>0</v>
      </c>
      <c r="BF30" s="22">
        <v>290</v>
      </c>
      <c r="BG30" s="22">
        <v>50</v>
      </c>
      <c r="BH30" s="22">
        <v>0</v>
      </c>
      <c r="BI30" s="22">
        <v>8</v>
      </c>
      <c r="BJ30" s="22">
        <v>0</v>
      </c>
      <c r="BK30" s="22">
        <v>339</v>
      </c>
      <c r="BL30" s="22">
        <v>0</v>
      </c>
      <c r="BM30" s="22">
        <v>0</v>
      </c>
      <c r="BN30" s="22">
        <v>14</v>
      </c>
      <c r="BO30" s="22">
        <v>0</v>
      </c>
      <c r="BP30" s="22">
        <v>0</v>
      </c>
      <c r="BQ30" s="22">
        <v>65</v>
      </c>
      <c r="BR30" s="22">
        <v>24</v>
      </c>
      <c r="BS30" s="22">
        <v>0</v>
      </c>
      <c r="BT30" s="22">
        <v>0</v>
      </c>
      <c r="BU30" s="22">
        <v>29</v>
      </c>
      <c r="BV30" s="22">
        <v>0</v>
      </c>
      <c r="BW30" s="22">
        <v>57</v>
      </c>
      <c r="BX30" s="22">
        <v>0</v>
      </c>
      <c r="BY30" s="22">
        <v>0</v>
      </c>
      <c r="BZ30" s="22">
        <v>11</v>
      </c>
      <c r="CA30" s="22">
        <v>0</v>
      </c>
      <c r="CB30" s="22">
        <v>0</v>
      </c>
      <c r="CC30" s="22">
        <v>0</v>
      </c>
      <c r="CD30" s="22">
        <v>93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32</v>
      </c>
      <c r="CQ30" s="23">
        <v>74915</v>
      </c>
    </row>
    <row r="31" spans="1:95" ht="60" x14ac:dyDescent="0.25">
      <c r="A31" s="41"/>
      <c r="B31" s="19" t="s">
        <v>50</v>
      </c>
      <c r="C31" s="21">
        <v>329458</v>
      </c>
      <c r="D31" s="22">
        <v>472</v>
      </c>
      <c r="E31" s="22">
        <v>855</v>
      </c>
      <c r="F31" s="22">
        <v>755</v>
      </c>
      <c r="G31" s="21">
        <v>2002</v>
      </c>
      <c r="H31" s="21">
        <v>1665</v>
      </c>
      <c r="I31" s="21">
        <v>2015</v>
      </c>
      <c r="J31" s="22">
        <v>908</v>
      </c>
      <c r="K31" s="21">
        <v>3581</v>
      </c>
      <c r="L31" s="22">
        <v>538</v>
      </c>
      <c r="M31" s="21">
        <v>6028</v>
      </c>
      <c r="N31" s="22">
        <v>360</v>
      </c>
      <c r="O31" s="21">
        <v>5197</v>
      </c>
      <c r="P31" s="22">
        <v>498</v>
      </c>
      <c r="Q31" s="21">
        <v>1127</v>
      </c>
      <c r="R31" s="21">
        <v>10577</v>
      </c>
      <c r="S31" s="21">
        <v>4630</v>
      </c>
      <c r="T31" s="21">
        <v>1045</v>
      </c>
      <c r="U31" s="21">
        <v>2327</v>
      </c>
      <c r="V31" s="22">
        <v>477</v>
      </c>
      <c r="W31" s="21">
        <v>38348</v>
      </c>
      <c r="X31" s="22">
        <v>971</v>
      </c>
      <c r="Y31" s="21">
        <v>1655</v>
      </c>
      <c r="Z31" s="21">
        <v>1276</v>
      </c>
      <c r="AA31" s="21">
        <v>7487</v>
      </c>
      <c r="AB31" s="21">
        <v>25645</v>
      </c>
      <c r="AC31" s="21">
        <v>1829</v>
      </c>
      <c r="AD31" s="21">
        <v>1716</v>
      </c>
      <c r="AE31" s="21">
        <v>4456</v>
      </c>
      <c r="AF31" s="22">
        <v>671</v>
      </c>
      <c r="AG31" s="21">
        <v>45158</v>
      </c>
      <c r="AH31" s="22">
        <v>423</v>
      </c>
      <c r="AI31" s="21">
        <v>14624</v>
      </c>
      <c r="AJ31" s="21">
        <v>1108</v>
      </c>
      <c r="AK31" s="21">
        <v>1708</v>
      </c>
      <c r="AL31" s="21">
        <v>26825</v>
      </c>
      <c r="AM31" s="21">
        <v>9952</v>
      </c>
      <c r="AN31" s="21">
        <v>4268</v>
      </c>
      <c r="AO31" s="21">
        <v>6422</v>
      </c>
      <c r="AP31" s="21">
        <v>1171</v>
      </c>
      <c r="AQ31" s="21">
        <v>190043</v>
      </c>
      <c r="AR31" s="22">
        <v>341</v>
      </c>
      <c r="AS31" s="21">
        <v>1848</v>
      </c>
      <c r="AT31" s="22">
        <v>741</v>
      </c>
      <c r="AU31" s="22">
        <v>974</v>
      </c>
      <c r="AV31" s="21">
        <v>8170</v>
      </c>
      <c r="AW31" s="22">
        <v>524</v>
      </c>
      <c r="AX31" s="22">
        <v>419</v>
      </c>
      <c r="AY31" s="21">
        <v>2556</v>
      </c>
      <c r="AZ31" s="22">
        <v>194</v>
      </c>
      <c r="BA31" s="21">
        <v>9106</v>
      </c>
      <c r="BB31" s="22">
        <v>51</v>
      </c>
      <c r="BC31" s="22">
        <v>723</v>
      </c>
      <c r="BD31" s="22">
        <v>173</v>
      </c>
      <c r="BE31" s="22">
        <v>57</v>
      </c>
      <c r="BF31" s="21">
        <v>1495</v>
      </c>
      <c r="BG31" s="22">
        <v>257</v>
      </c>
      <c r="BH31" s="22">
        <v>108</v>
      </c>
      <c r="BI31" s="22">
        <v>124</v>
      </c>
      <c r="BJ31" s="22">
        <v>0</v>
      </c>
      <c r="BK31" s="21">
        <v>4157</v>
      </c>
      <c r="BL31" s="22">
        <v>0</v>
      </c>
      <c r="BM31" s="22">
        <v>62</v>
      </c>
      <c r="BN31" s="22">
        <v>23</v>
      </c>
      <c r="BO31" s="22">
        <v>73</v>
      </c>
      <c r="BP31" s="22">
        <v>362</v>
      </c>
      <c r="BQ31" s="22">
        <v>20</v>
      </c>
      <c r="BR31" s="22">
        <v>5</v>
      </c>
      <c r="BS31" s="22">
        <v>12</v>
      </c>
      <c r="BT31" s="22">
        <v>0</v>
      </c>
      <c r="BU31" s="22">
        <v>589</v>
      </c>
      <c r="BV31" s="22">
        <v>0</v>
      </c>
      <c r="BW31" s="22">
        <v>429</v>
      </c>
      <c r="BX31" s="22">
        <v>0</v>
      </c>
      <c r="BY31" s="22">
        <v>78</v>
      </c>
      <c r="BZ31" s="22">
        <v>13</v>
      </c>
      <c r="CA31" s="22">
        <v>71</v>
      </c>
      <c r="CB31" s="22">
        <v>0</v>
      </c>
      <c r="CC31" s="22">
        <v>1</v>
      </c>
      <c r="CD31" s="22">
        <v>527</v>
      </c>
      <c r="CE31" s="22">
        <v>6</v>
      </c>
      <c r="CF31" s="22">
        <v>173</v>
      </c>
      <c r="CG31" s="22">
        <v>45</v>
      </c>
      <c r="CH31" s="22">
        <v>15</v>
      </c>
      <c r="CI31" s="22">
        <v>0</v>
      </c>
      <c r="CJ31" s="22">
        <v>29</v>
      </c>
      <c r="CK31" s="22">
        <v>47</v>
      </c>
      <c r="CL31" s="22">
        <v>72</v>
      </c>
      <c r="CM31" s="22">
        <v>0</v>
      </c>
      <c r="CN31" s="22">
        <v>0</v>
      </c>
      <c r="CO31" s="22">
        <v>3</v>
      </c>
      <c r="CP31" s="22">
        <v>221</v>
      </c>
      <c r="CQ31" s="23">
        <v>795165</v>
      </c>
    </row>
    <row r="32" spans="1:95" ht="45" x14ac:dyDescent="0.25">
      <c r="A32" s="41"/>
      <c r="B32" s="19" t="s">
        <v>51</v>
      </c>
      <c r="C32" s="21">
        <v>56206</v>
      </c>
      <c r="D32" s="22">
        <v>143</v>
      </c>
      <c r="E32" s="22">
        <v>225</v>
      </c>
      <c r="F32" s="22">
        <v>207</v>
      </c>
      <c r="G32" s="22">
        <v>432</v>
      </c>
      <c r="H32" s="22">
        <v>369</v>
      </c>
      <c r="I32" s="22">
        <v>337</v>
      </c>
      <c r="J32" s="22">
        <v>259</v>
      </c>
      <c r="K32" s="22">
        <v>446</v>
      </c>
      <c r="L32" s="22">
        <v>165</v>
      </c>
      <c r="M32" s="21">
        <v>1106</v>
      </c>
      <c r="N32" s="22">
        <v>52</v>
      </c>
      <c r="O32" s="22">
        <v>582</v>
      </c>
      <c r="P32" s="22">
        <v>67</v>
      </c>
      <c r="Q32" s="22">
        <v>320</v>
      </c>
      <c r="R32" s="21">
        <v>1624</v>
      </c>
      <c r="S32" s="21">
        <v>1295</v>
      </c>
      <c r="T32" s="22">
        <v>218</v>
      </c>
      <c r="U32" s="22">
        <v>372</v>
      </c>
      <c r="V32" s="22">
        <v>39</v>
      </c>
      <c r="W32" s="21">
        <v>5562</v>
      </c>
      <c r="X32" s="22">
        <v>108</v>
      </c>
      <c r="Y32" s="22">
        <v>345</v>
      </c>
      <c r="Z32" s="22">
        <v>217</v>
      </c>
      <c r="AA32" s="21">
        <v>1584</v>
      </c>
      <c r="AB32" s="21">
        <v>4089</v>
      </c>
      <c r="AC32" s="22">
        <v>177</v>
      </c>
      <c r="AD32" s="22">
        <v>533</v>
      </c>
      <c r="AE32" s="22">
        <v>842</v>
      </c>
      <c r="AF32" s="22">
        <v>279</v>
      </c>
      <c r="AG32" s="21">
        <v>8228</v>
      </c>
      <c r="AH32" s="22">
        <v>16</v>
      </c>
      <c r="AI32" s="21">
        <v>2389</v>
      </c>
      <c r="AJ32" s="22">
        <v>235</v>
      </c>
      <c r="AK32" s="22">
        <v>249</v>
      </c>
      <c r="AL32" s="21">
        <v>4015</v>
      </c>
      <c r="AM32" s="21">
        <v>1250</v>
      </c>
      <c r="AN32" s="22">
        <v>532</v>
      </c>
      <c r="AO32" s="22">
        <v>870</v>
      </c>
      <c r="AP32" s="22">
        <v>418</v>
      </c>
      <c r="AQ32" s="21">
        <v>25252</v>
      </c>
      <c r="AR32" s="22">
        <v>9</v>
      </c>
      <c r="AS32" s="22">
        <v>748</v>
      </c>
      <c r="AT32" s="22">
        <v>79</v>
      </c>
      <c r="AU32" s="22">
        <v>20</v>
      </c>
      <c r="AV32" s="21">
        <v>1338</v>
      </c>
      <c r="AW32" s="22">
        <v>129</v>
      </c>
      <c r="AX32" s="22">
        <v>57</v>
      </c>
      <c r="AY32" s="22">
        <v>558</v>
      </c>
      <c r="AZ32" s="22">
        <v>79</v>
      </c>
      <c r="BA32" s="21">
        <v>1836</v>
      </c>
      <c r="BB32" s="22">
        <v>17</v>
      </c>
      <c r="BC32" s="22">
        <v>74</v>
      </c>
      <c r="BD32" s="22">
        <v>0</v>
      </c>
      <c r="BE32" s="22">
        <v>55</v>
      </c>
      <c r="BF32" s="22">
        <v>361</v>
      </c>
      <c r="BG32" s="22">
        <v>90</v>
      </c>
      <c r="BH32" s="22">
        <v>16</v>
      </c>
      <c r="BI32" s="22">
        <v>0</v>
      </c>
      <c r="BJ32" s="22">
        <v>0</v>
      </c>
      <c r="BK32" s="22">
        <v>511</v>
      </c>
      <c r="BL32" s="22">
        <v>0</v>
      </c>
      <c r="BM32" s="22">
        <v>0</v>
      </c>
      <c r="BN32" s="22">
        <v>15</v>
      </c>
      <c r="BO32" s="22">
        <v>0</v>
      </c>
      <c r="BP32" s="22">
        <v>37</v>
      </c>
      <c r="BQ32" s="22">
        <v>0</v>
      </c>
      <c r="BR32" s="22">
        <v>0</v>
      </c>
      <c r="BS32" s="22">
        <v>0</v>
      </c>
      <c r="BT32" s="22">
        <v>0</v>
      </c>
      <c r="BU32" s="22">
        <v>34</v>
      </c>
      <c r="BV32" s="22">
        <v>0</v>
      </c>
      <c r="BW32" s="22">
        <v>51</v>
      </c>
      <c r="BX32" s="22">
        <v>0</v>
      </c>
      <c r="BY32" s="22">
        <v>0</v>
      </c>
      <c r="BZ32" s="22">
        <v>13</v>
      </c>
      <c r="CA32" s="22">
        <v>0</v>
      </c>
      <c r="CB32" s="22">
        <v>24</v>
      </c>
      <c r="CC32" s="22">
        <v>0</v>
      </c>
      <c r="CD32" s="22">
        <v>100</v>
      </c>
      <c r="CE32" s="22">
        <v>0</v>
      </c>
      <c r="CF32" s="22">
        <v>7</v>
      </c>
      <c r="CG32" s="22">
        <v>0</v>
      </c>
      <c r="CH32" s="22">
        <v>0</v>
      </c>
      <c r="CI32" s="22">
        <v>0</v>
      </c>
      <c r="CJ32" s="22">
        <v>8</v>
      </c>
      <c r="CK32" s="22">
        <v>65</v>
      </c>
      <c r="CL32" s="22">
        <v>0</v>
      </c>
      <c r="CM32" s="22">
        <v>0</v>
      </c>
      <c r="CN32" s="22">
        <v>0</v>
      </c>
      <c r="CO32" s="22">
        <v>19</v>
      </c>
      <c r="CP32" s="22">
        <v>58</v>
      </c>
      <c r="CQ32" s="23">
        <v>128062</v>
      </c>
    </row>
    <row r="33" spans="1:95" ht="60" x14ac:dyDescent="0.25">
      <c r="A33" s="41"/>
      <c r="B33" s="19" t="s">
        <v>52</v>
      </c>
      <c r="C33" s="21">
        <v>89534</v>
      </c>
      <c r="D33" s="22">
        <v>325</v>
      </c>
      <c r="E33" s="22">
        <v>374</v>
      </c>
      <c r="F33" s="22">
        <v>391</v>
      </c>
      <c r="G33" s="22">
        <v>797</v>
      </c>
      <c r="H33" s="21">
        <v>1067</v>
      </c>
      <c r="I33" s="22">
        <v>868</v>
      </c>
      <c r="J33" s="22">
        <v>186</v>
      </c>
      <c r="K33" s="21">
        <v>1745</v>
      </c>
      <c r="L33" s="22">
        <v>233</v>
      </c>
      <c r="M33" s="21">
        <v>2623</v>
      </c>
      <c r="N33" s="22">
        <v>44</v>
      </c>
      <c r="O33" s="21">
        <v>1855</v>
      </c>
      <c r="P33" s="22">
        <v>183</v>
      </c>
      <c r="Q33" s="22">
        <v>333</v>
      </c>
      <c r="R33" s="21">
        <v>5285</v>
      </c>
      <c r="S33" s="21">
        <v>1905</v>
      </c>
      <c r="T33" s="22">
        <v>487</v>
      </c>
      <c r="U33" s="21">
        <v>1425</v>
      </c>
      <c r="V33" s="22">
        <v>240</v>
      </c>
      <c r="W33" s="21">
        <v>16330</v>
      </c>
      <c r="X33" s="22">
        <v>297</v>
      </c>
      <c r="Y33" s="22">
        <v>714</v>
      </c>
      <c r="Z33" s="22">
        <v>405</v>
      </c>
      <c r="AA33" s="21">
        <v>3162</v>
      </c>
      <c r="AB33" s="21">
        <v>10202</v>
      </c>
      <c r="AC33" s="22">
        <v>523</v>
      </c>
      <c r="AD33" s="22">
        <v>670</v>
      </c>
      <c r="AE33" s="21">
        <v>1734</v>
      </c>
      <c r="AF33" s="22">
        <v>373</v>
      </c>
      <c r="AG33" s="21">
        <v>16840</v>
      </c>
      <c r="AH33" s="22">
        <v>121</v>
      </c>
      <c r="AI33" s="21">
        <v>5197</v>
      </c>
      <c r="AJ33" s="22">
        <v>391</v>
      </c>
      <c r="AK33" s="22">
        <v>641</v>
      </c>
      <c r="AL33" s="21">
        <v>10630</v>
      </c>
      <c r="AM33" s="21">
        <v>3640</v>
      </c>
      <c r="AN33" s="21">
        <v>2309</v>
      </c>
      <c r="AO33" s="21">
        <v>2259</v>
      </c>
      <c r="AP33" s="22">
        <v>395</v>
      </c>
      <c r="AQ33" s="21">
        <v>66465</v>
      </c>
      <c r="AR33" s="22">
        <v>243</v>
      </c>
      <c r="AS33" s="22">
        <v>966</v>
      </c>
      <c r="AT33" s="22">
        <v>347</v>
      </c>
      <c r="AU33" s="22">
        <v>421</v>
      </c>
      <c r="AV33" s="21">
        <v>4234</v>
      </c>
      <c r="AW33" s="22">
        <v>386</v>
      </c>
      <c r="AX33" s="22">
        <v>34</v>
      </c>
      <c r="AY33" s="21">
        <v>1056</v>
      </c>
      <c r="AZ33" s="22">
        <v>32</v>
      </c>
      <c r="BA33" s="21">
        <v>3474</v>
      </c>
      <c r="BB33" s="22">
        <v>11</v>
      </c>
      <c r="BC33" s="22">
        <v>291</v>
      </c>
      <c r="BD33" s="22">
        <v>30</v>
      </c>
      <c r="BE33" s="22">
        <v>88</v>
      </c>
      <c r="BF33" s="22">
        <v>620</v>
      </c>
      <c r="BG33" s="22">
        <v>202</v>
      </c>
      <c r="BH33" s="22">
        <v>5</v>
      </c>
      <c r="BI33" s="22">
        <v>48</v>
      </c>
      <c r="BJ33" s="22">
        <v>0</v>
      </c>
      <c r="BK33" s="21">
        <v>1512</v>
      </c>
      <c r="BL33" s="22">
        <v>0</v>
      </c>
      <c r="BM33" s="22">
        <v>50</v>
      </c>
      <c r="BN33" s="22">
        <v>41</v>
      </c>
      <c r="BO33" s="22">
        <v>36</v>
      </c>
      <c r="BP33" s="22">
        <v>94</v>
      </c>
      <c r="BQ33" s="22">
        <v>23</v>
      </c>
      <c r="BR33" s="22">
        <v>107</v>
      </c>
      <c r="BS33" s="22">
        <v>37</v>
      </c>
      <c r="BT33" s="22">
        <v>14</v>
      </c>
      <c r="BU33" s="22">
        <v>173</v>
      </c>
      <c r="BV33" s="22">
        <v>0</v>
      </c>
      <c r="BW33" s="22">
        <v>112</v>
      </c>
      <c r="BX33" s="22">
        <v>0</v>
      </c>
      <c r="BY33" s="22">
        <v>29</v>
      </c>
      <c r="BZ33" s="22">
        <v>8</v>
      </c>
      <c r="CA33" s="22">
        <v>0</v>
      </c>
      <c r="CB33" s="22">
        <v>13</v>
      </c>
      <c r="CC33" s="22">
        <v>0</v>
      </c>
      <c r="CD33" s="22">
        <v>567</v>
      </c>
      <c r="CE33" s="22">
        <v>0</v>
      </c>
      <c r="CF33" s="22">
        <v>37</v>
      </c>
      <c r="CG33" s="22">
        <v>0</v>
      </c>
      <c r="CH33" s="22">
        <v>0</v>
      </c>
      <c r="CI33" s="22">
        <v>14</v>
      </c>
      <c r="CJ33" s="22">
        <v>0</v>
      </c>
      <c r="CK33" s="22">
        <v>8</v>
      </c>
      <c r="CL33" s="22">
        <v>0</v>
      </c>
      <c r="CM33" s="22">
        <v>26</v>
      </c>
      <c r="CN33" s="22">
        <v>25</v>
      </c>
      <c r="CO33" s="22">
        <v>0</v>
      </c>
      <c r="CP33" s="22">
        <v>57</v>
      </c>
      <c r="CQ33" s="23">
        <v>268669</v>
      </c>
    </row>
    <row r="34" spans="1:95" ht="90" x14ac:dyDescent="0.25">
      <c r="A34" s="41"/>
      <c r="B34" s="19" t="s">
        <v>53</v>
      </c>
      <c r="C34" s="21">
        <v>210955</v>
      </c>
      <c r="D34" s="22">
        <v>915</v>
      </c>
      <c r="E34" s="21">
        <v>1021</v>
      </c>
      <c r="F34" s="21">
        <v>1164</v>
      </c>
      <c r="G34" s="21">
        <v>1656</v>
      </c>
      <c r="H34" s="21">
        <v>2361</v>
      </c>
      <c r="I34" s="21">
        <v>1836</v>
      </c>
      <c r="J34" s="22">
        <v>694</v>
      </c>
      <c r="K34" s="21">
        <v>4184</v>
      </c>
      <c r="L34" s="22">
        <v>532</v>
      </c>
      <c r="M34" s="21">
        <v>8081</v>
      </c>
      <c r="N34" s="22">
        <v>182</v>
      </c>
      <c r="O34" s="21">
        <v>4942</v>
      </c>
      <c r="P34" s="22">
        <v>800</v>
      </c>
      <c r="Q34" s="22">
        <v>893</v>
      </c>
      <c r="R34" s="21">
        <v>10032</v>
      </c>
      <c r="S34" s="21">
        <v>5122</v>
      </c>
      <c r="T34" s="22">
        <v>751</v>
      </c>
      <c r="U34" s="21">
        <v>2660</v>
      </c>
      <c r="V34" s="22">
        <v>715</v>
      </c>
      <c r="W34" s="21">
        <v>35796</v>
      </c>
      <c r="X34" s="21">
        <v>1378</v>
      </c>
      <c r="Y34" s="21">
        <v>1898</v>
      </c>
      <c r="Z34" s="22">
        <v>981</v>
      </c>
      <c r="AA34" s="21">
        <v>7676</v>
      </c>
      <c r="AB34" s="21">
        <v>24509</v>
      </c>
      <c r="AC34" s="21">
        <v>1390</v>
      </c>
      <c r="AD34" s="21">
        <v>2105</v>
      </c>
      <c r="AE34" s="21">
        <v>3148</v>
      </c>
      <c r="AF34" s="21">
        <v>1018</v>
      </c>
      <c r="AG34" s="21">
        <v>39598</v>
      </c>
      <c r="AH34" s="22">
        <v>205</v>
      </c>
      <c r="AI34" s="21">
        <v>13543</v>
      </c>
      <c r="AJ34" s="21">
        <v>1259</v>
      </c>
      <c r="AK34" s="21">
        <v>1456</v>
      </c>
      <c r="AL34" s="21">
        <v>23760</v>
      </c>
      <c r="AM34" s="21">
        <v>9318</v>
      </c>
      <c r="AN34" s="21">
        <v>4791</v>
      </c>
      <c r="AO34" s="21">
        <v>6096</v>
      </c>
      <c r="AP34" s="22">
        <v>825</v>
      </c>
      <c r="AQ34" s="21">
        <v>194427</v>
      </c>
      <c r="AR34" s="22">
        <v>422</v>
      </c>
      <c r="AS34" s="21">
        <v>2846</v>
      </c>
      <c r="AT34" s="22">
        <v>968</v>
      </c>
      <c r="AU34" s="22">
        <v>766</v>
      </c>
      <c r="AV34" s="21">
        <v>11893</v>
      </c>
      <c r="AW34" s="22">
        <v>535</v>
      </c>
      <c r="AX34" s="22">
        <v>448</v>
      </c>
      <c r="AY34" s="21">
        <v>2369</v>
      </c>
      <c r="AZ34" s="22">
        <v>127</v>
      </c>
      <c r="BA34" s="21">
        <v>11729</v>
      </c>
      <c r="BB34" s="22">
        <v>44</v>
      </c>
      <c r="BC34" s="22">
        <v>490</v>
      </c>
      <c r="BD34" s="22">
        <v>102</v>
      </c>
      <c r="BE34" s="22">
        <v>248</v>
      </c>
      <c r="BF34" s="21">
        <v>1981</v>
      </c>
      <c r="BG34" s="22">
        <v>404</v>
      </c>
      <c r="BH34" s="22">
        <v>30</v>
      </c>
      <c r="BI34" s="22">
        <v>100</v>
      </c>
      <c r="BJ34" s="22">
        <v>0</v>
      </c>
      <c r="BK34" s="21">
        <v>4038</v>
      </c>
      <c r="BL34" s="22">
        <v>0</v>
      </c>
      <c r="BM34" s="22">
        <v>27</v>
      </c>
      <c r="BN34" s="22">
        <v>27</v>
      </c>
      <c r="BO34" s="22">
        <v>75</v>
      </c>
      <c r="BP34" s="22">
        <v>223</v>
      </c>
      <c r="BQ34" s="22">
        <v>0</v>
      </c>
      <c r="BR34" s="22">
        <v>0</v>
      </c>
      <c r="BS34" s="22">
        <v>16</v>
      </c>
      <c r="BT34" s="22">
        <v>44</v>
      </c>
      <c r="BU34" s="22">
        <v>769</v>
      </c>
      <c r="BV34" s="22">
        <v>54</v>
      </c>
      <c r="BW34" s="22">
        <v>423</v>
      </c>
      <c r="BX34" s="22">
        <v>0</v>
      </c>
      <c r="BY34" s="22">
        <v>112</v>
      </c>
      <c r="BZ34" s="22">
        <v>50</v>
      </c>
      <c r="CA34" s="22">
        <v>20</v>
      </c>
      <c r="CB34" s="22">
        <v>44</v>
      </c>
      <c r="CC34" s="22">
        <v>0</v>
      </c>
      <c r="CD34" s="22">
        <v>912</v>
      </c>
      <c r="CE34" s="22">
        <v>0</v>
      </c>
      <c r="CF34" s="22">
        <v>5</v>
      </c>
      <c r="CG34" s="22">
        <v>0</v>
      </c>
      <c r="CH34" s="22">
        <v>0</v>
      </c>
      <c r="CI34" s="22">
        <v>0</v>
      </c>
      <c r="CJ34" s="22">
        <v>22</v>
      </c>
      <c r="CK34" s="22">
        <v>62</v>
      </c>
      <c r="CL34" s="22">
        <v>0</v>
      </c>
      <c r="CM34" s="22">
        <v>0</v>
      </c>
      <c r="CN34" s="22">
        <v>102</v>
      </c>
      <c r="CO34" s="22">
        <v>13</v>
      </c>
      <c r="CP34" s="22">
        <v>121</v>
      </c>
      <c r="CQ34" s="23">
        <v>677334</v>
      </c>
    </row>
    <row r="35" spans="1:95" ht="75" x14ac:dyDescent="0.25">
      <c r="A35" s="41"/>
      <c r="B35" s="19" t="s">
        <v>54</v>
      </c>
      <c r="C35" s="21">
        <v>80850</v>
      </c>
      <c r="D35" s="22">
        <v>408</v>
      </c>
      <c r="E35" s="22">
        <v>591</v>
      </c>
      <c r="F35" s="22">
        <v>793</v>
      </c>
      <c r="G35" s="21">
        <v>1187</v>
      </c>
      <c r="H35" s="22">
        <v>868</v>
      </c>
      <c r="I35" s="22">
        <v>900</v>
      </c>
      <c r="J35" s="22">
        <v>185</v>
      </c>
      <c r="K35" s="21">
        <v>1766</v>
      </c>
      <c r="L35" s="22">
        <v>296</v>
      </c>
      <c r="M35" s="21">
        <v>3095</v>
      </c>
      <c r="N35" s="22">
        <v>8</v>
      </c>
      <c r="O35" s="21">
        <v>2374</v>
      </c>
      <c r="P35" s="22">
        <v>221</v>
      </c>
      <c r="Q35" s="22">
        <v>269</v>
      </c>
      <c r="R35" s="21">
        <v>4179</v>
      </c>
      <c r="S35" s="21">
        <v>3146</v>
      </c>
      <c r="T35" s="22">
        <v>281</v>
      </c>
      <c r="U35" s="22">
        <v>860</v>
      </c>
      <c r="V35" s="22">
        <v>210</v>
      </c>
      <c r="W35" s="21">
        <v>14416</v>
      </c>
      <c r="X35" s="22">
        <v>184</v>
      </c>
      <c r="Y35" s="22">
        <v>907</v>
      </c>
      <c r="Z35" s="22">
        <v>324</v>
      </c>
      <c r="AA35" s="21">
        <v>6437</v>
      </c>
      <c r="AB35" s="21">
        <v>8515</v>
      </c>
      <c r="AC35" s="22">
        <v>770</v>
      </c>
      <c r="AD35" s="22">
        <v>730</v>
      </c>
      <c r="AE35" s="21">
        <v>1451</v>
      </c>
      <c r="AF35" s="22">
        <v>561</v>
      </c>
      <c r="AG35" s="21">
        <v>15702</v>
      </c>
      <c r="AH35" s="22">
        <v>246</v>
      </c>
      <c r="AI35" s="21">
        <v>8682</v>
      </c>
      <c r="AJ35" s="22">
        <v>728</v>
      </c>
      <c r="AK35" s="22">
        <v>768</v>
      </c>
      <c r="AL35" s="21">
        <v>10813</v>
      </c>
      <c r="AM35" s="21">
        <v>13928</v>
      </c>
      <c r="AN35" s="21">
        <v>2773</v>
      </c>
      <c r="AO35" s="21">
        <v>3966</v>
      </c>
      <c r="AP35" s="22">
        <v>773</v>
      </c>
      <c r="AQ35" s="21">
        <v>107289</v>
      </c>
      <c r="AR35" s="22">
        <v>272</v>
      </c>
      <c r="AS35" s="21">
        <v>1710</v>
      </c>
      <c r="AT35" s="22">
        <v>502</v>
      </c>
      <c r="AU35" s="22">
        <v>596</v>
      </c>
      <c r="AV35" s="21">
        <v>6704</v>
      </c>
      <c r="AW35" s="22">
        <v>239</v>
      </c>
      <c r="AX35" s="22">
        <v>152</v>
      </c>
      <c r="AY35" s="21">
        <v>1326</v>
      </c>
      <c r="AZ35" s="22">
        <v>86</v>
      </c>
      <c r="BA35" s="21">
        <v>7524</v>
      </c>
      <c r="BB35" s="22">
        <v>45</v>
      </c>
      <c r="BC35" s="22">
        <v>313</v>
      </c>
      <c r="BD35" s="22">
        <v>67</v>
      </c>
      <c r="BE35" s="22">
        <v>140</v>
      </c>
      <c r="BF35" s="22">
        <v>926</v>
      </c>
      <c r="BG35" s="22">
        <v>111</v>
      </c>
      <c r="BH35" s="22">
        <v>39</v>
      </c>
      <c r="BI35" s="22">
        <v>34</v>
      </c>
      <c r="BJ35" s="22">
        <v>82</v>
      </c>
      <c r="BK35" s="21">
        <v>2334</v>
      </c>
      <c r="BL35" s="22">
        <v>0</v>
      </c>
      <c r="BM35" s="22">
        <v>23</v>
      </c>
      <c r="BN35" s="22">
        <v>28</v>
      </c>
      <c r="BO35" s="22">
        <v>108</v>
      </c>
      <c r="BP35" s="22">
        <v>102</v>
      </c>
      <c r="BQ35" s="22">
        <v>0</v>
      </c>
      <c r="BR35" s="22">
        <v>0</v>
      </c>
      <c r="BS35" s="22">
        <v>28</v>
      </c>
      <c r="BT35" s="22">
        <v>0</v>
      </c>
      <c r="BU35" s="22">
        <v>187</v>
      </c>
      <c r="BV35" s="22">
        <v>0</v>
      </c>
      <c r="BW35" s="22">
        <v>213</v>
      </c>
      <c r="BX35" s="22">
        <v>0</v>
      </c>
      <c r="BY35" s="22">
        <v>75</v>
      </c>
      <c r="BZ35" s="22">
        <v>0</v>
      </c>
      <c r="CA35" s="22">
        <v>0</v>
      </c>
      <c r="CB35" s="22">
        <v>0</v>
      </c>
      <c r="CC35" s="22">
        <v>20</v>
      </c>
      <c r="CD35" s="22">
        <v>372</v>
      </c>
      <c r="CE35" s="22">
        <v>0</v>
      </c>
      <c r="CF35" s="22">
        <v>106</v>
      </c>
      <c r="CG35" s="22">
        <v>0</v>
      </c>
      <c r="CH35" s="22">
        <v>0</v>
      </c>
      <c r="CI35" s="22">
        <v>0</v>
      </c>
      <c r="CJ35" s="22">
        <v>0</v>
      </c>
      <c r="CK35" s="22">
        <v>22</v>
      </c>
      <c r="CL35" s="22">
        <v>0</v>
      </c>
      <c r="CM35" s="22">
        <v>0</v>
      </c>
      <c r="CN35" s="22">
        <v>0</v>
      </c>
      <c r="CO35" s="22">
        <v>0</v>
      </c>
      <c r="CP35" s="22">
        <v>192</v>
      </c>
      <c r="CQ35" s="23">
        <v>327128</v>
      </c>
    </row>
    <row r="36" spans="1:95" ht="45" x14ac:dyDescent="0.25">
      <c r="A36" s="41"/>
      <c r="B36" s="19" t="s">
        <v>55</v>
      </c>
      <c r="C36" s="21">
        <v>184527</v>
      </c>
      <c r="D36" s="21">
        <v>1177</v>
      </c>
      <c r="E36" s="21">
        <v>2198</v>
      </c>
      <c r="F36" s="21">
        <v>2040</v>
      </c>
      <c r="G36" s="21">
        <v>2748</v>
      </c>
      <c r="H36" s="21">
        <v>2922</v>
      </c>
      <c r="I36" s="21">
        <v>2045</v>
      </c>
      <c r="J36" s="22">
        <v>888</v>
      </c>
      <c r="K36" s="21">
        <v>4112</v>
      </c>
      <c r="L36" s="22">
        <v>459</v>
      </c>
      <c r="M36" s="21">
        <v>8665</v>
      </c>
      <c r="N36" s="22">
        <v>152</v>
      </c>
      <c r="O36" s="21">
        <v>5079</v>
      </c>
      <c r="P36" s="22">
        <v>475</v>
      </c>
      <c r="Q36" s="22">
        <v>780</v>
      </c>
      <c r="R36" s="21">
        <v>7989</v>
      </c>
      <c r="S36" s="21">
        <v>4949</v>
      </c>
      <c r="T36" s="22">
        <v>510</v>
      </c>
      <c r="U36" s="21">
        <v>2207</v>
      </c>
      <c r="V36" s="22">
        <v>189</v>
      </c>
      <c r="W36" s="21">
        <v>28635</v>
      </c>
      <c r="X36" s="22">
        <v>650</v>
      </c>
      <c r="Y36" s="21">
        <v>1149</v>
      </c>
      <c r="Z36" s="22">
        <v>685</v>
      </c>
      <c r="AA36" s="21">
        <v>11466</v>
      </c>
      <c r="AB36" s="21">
        <v>14801</v>
      </c>
      <c r="AC36" s="22">
        <v>559</v>
      </c>
      <c r="AD36" s="22">
        <v>928</v>
      </c>
      <c r="AE36" s="21">
        <v>2341</v>
      </c>
      <c r="AF36" s="22">
        <v>328</v>
      </c>
      <c r="AG36" s="21">
        <v>25337</v>
      </c>
      <c r="AH36" s="22">
        <v>186</v>
      </c>
      <c r="AI36" s="21">
        <v>10915</v>
      </c>
      <c r="AJ36" s="22">
        <v>860</v>
      </c>
      <c r="AK36" s="22">
        <v>848</v>
      </c>
      <c r="AL36" s="21">
        <v>18839</v>
      </c>
      <c r="AM36" s="21">
        <v>19698</v>
      </c>
      <c r="AN36" s="21">
        <v>5701</v>
      </c>
      <c r="AO36" s="21">
        <v>7209</v>
      </c>
      <c r="AP36" s="22">
        <v>844</v>
      </c>
      <c r="AQ36" s="21">
        <v>284544</v>
      </c>
      <c r="AR36" s="22">
        <v>646</v>
      </c>
      <c r="AS36" s="21">
        <v>3749</v>
      </c>
      <c r="AT36" s="21">
        <v>2127</v>
      </c>
      <c r="AU36" s="21">
        <v>1303</v>
      </c>
      <c r="AV36" s="21">
        <v>35075</v>
      </c>
      <c r="AW36" s="22">
        <v>544</v>
      </c>
      <c r="AX36" s="22">
        <v>409</v>
      </c>
      <c r="AY36" s="21">
        <v>2661</v>
      </c>
      <c r="AZ36" s="22">
        <v>129</v>
      </c>
      <c r="BA36" s="21">
        <v>36353</v>
      </c>
      <c r="BB36" s="22">
        <v>90</v>
      </c>
      <c r="BC36" s="21">
        <v>1091</v>
      </c>
      <c r="BD36" s="22">
        <v>97</v>
      </c>
      <c r="BE36" s="22">
        <v>91</v>
      </c>
      <c r="BF36" s="21">
        <v>5958</v>
      </c>
      <c r="BG36" s="22">
        <v>156</v>
      </c>
      <c r="BH36" s="22">
        <v>13</v>
      </c>
      <c r="BI36" s="22">
        <v>125</v>
      </c>
      <c r="BJ36" s="22">
        <v>48</v>
      </c>
      <c r="BK36" s="21">
        <v>9405</v>
      </c>
      <c r="BL36" s="22">
        <v>10</v>
      </c>
      <c r="BM36" s="22">
        <v>72</v>
      </c>
      <c r="BN36" s="22">
        <v>72</v>
      </c>
      <c r="BO36" s="22">
        <v>20</v>
      </c>
      <c r="BP36" s="22">
        <v>776</v>
      </c>
      <c r="BQ36" s="22">
        <v>0</v>
      </c>
      <c r="BR36" s="22">
        <v>0</v>
      </c>
      <c r="BS36" s="22">
        <v>22</v>
      </c>
      <c r="BT36" s="22">
        <v>0</v>
      </c>
      <c r="BU36" s="21">
        <v>1590</v>
      </c>
      <c r="BV36" s="22">
        <v>0</v>
      </c>
      <c r="BW36" s="22">
        <v>373</v>
      </c>
      <c r="BX36" s="22">
        <v>0</v>
      </c>
      <c r="BY36" s="22">
        <v>262</v>
      </c>
      <c r="BZ36" s="22">
        <v>0</v>
      </c>
      <c r="CA36" s="22">
        <v>18</v>
      </c>
      <c r="CB36" s="22">
        <v>30</v>
      </c>
      <c r="CC36" s="22">
        <v>0</v>
      </c>
      <c r="CD36" s="22">
        <v>785</v>
      </c>
      <c r="CE36" s="22">
        <v>24</v>
      </c>
      <c r="CF36" s="22">
        <v>25</v>
      </c>
      <c r="CG36" s="22">
        <v>0</v>
      </c>
      <c r="CH36" s="22">
        <v>19</v>
      </c>
      <c r="CI36" s="22">
        <v>48</v>
      </c>
      <c r="CJ36" s="22">
        <v>30</v>
      </c>
      <c r="CK36" s="22">
        <v>129</v>
      </c>
      <c r="CL36" s="22">
        <v>0</v>
      </c>
      <c r="CM36" s="22">
        <v>0</v>
      </c>
      <c r="CN36" s="22">
        <v>0</v>
      </c>
      <c r="CO36" s="22">
        <v>9</v>
      </c>
      <c r="CP36" s="22">
        <v>205</v>
      </c>
      <c r="CQ36" s="23">
        <v>775223</v>
      </c>
    </row>
    <row r="37" spans="1:95" ht="45" x14ac:dyDescent="0.25">
      <c r="A37" s="41"/>
      <c r="B37" s="19" t="s">
        <v>56</v>
      </c>
      <c r="C37" s="21">
        <v>57714</v>
      </c>
      <c r="D37" s="22">
        <v>273</v>
      </c>
      <c r="E37" s="22">
        <v>754</v>
      </c>
      <c r="F37" s="22">
        <v>698</v>
      </c>
      <c r="G37" s="22">
        <v>986</v>
      </c>
      <c r="H37" s="21">
        <v>1143</v>
      </c>
      <c r="I37" s="22">
        <v>722</v>
      </c>
      <c r="J37" s="22">
        <v>223</v>
      </c>
      <c r="K37" s="21">
        <v>1489</v>
      </c>
      <c r="L37" s="22">
        <v>146</v>
      </c>
      <c r="M37" s="21">
        <v>4317</v>
      </c>
      <c r="N37" s="22">
        <v>64</v>
      </c>
      <c r="O37" s="21">
        <v>1897</v>
      </c>
      <c r="P37" s="22">
        <v>153</v>
      </c>
      <c r="Q37" s="22">
        <v>313</v>
      </c>
      <c r="R37" s="21">
        <v>2854</v>
      </c>
      <c r="S37" s="21">
        <v>1928</v>
      </c>
      <c r="T37" s="22">
        <v>157</v>
      </c>
      <c r="U37" s="22">
        <v>629</v>
      </c>
      <c r="V37" s="22">
        <v>122</v>
      </c>
      <c r="W37" s="21">
        <v>11854</v>
      </c>
      <c r="X37" s="22">
        <v>239</v>
      </c>
      <c r="Y37" s="22">
        <v>562</v>
      </c>
      <c r="Z37" s="22">
        <v>245</v>
      </c>
      <c r="AA37" s="21">
        <v>2588</v>
      </c>
      <c r="AB37" s="21">
        <v>4626</v>
      </c>
      <c r="AC37" s="22">
        <v>490</v>
      </c>
      <c r="AD37" s="22">
        <v>411</v>
      </c>
      <c r="AE37" s="22">
        <v>849</v>
      </c>
      <c r="AF37" s="22">
        <v>75</v>
      </c>
      <c r="AG37" s="21">
        <v>9202</v>
      </c>
      <c r="AH37" s="22">
        <v>11</v>
      </c>
      <c r="AI37" s="21">
        <v>3243</v>
      </c>
      <c r="AJ37" s="22">
        <v>244</v>
      </c>
      <c r="AK37" s="22">
        <v>323</v>
      </c>
      <c r="AL37" s="21">
        <v>10645</v>
      </c>
      <c r="AM37" s="21">
        <v>3576</v>
      </c>
      <c r="AN37" s="21">
        <v>2831</v>
      </c>
      <c r="AO37" s="21">
        <v>3052</v>
      </c>
      <c r="AP37" s="22">
        <v>223</v>
      </c>
      <c r="AQ37" s="21">
        <v>143225</v>
      </c>
      <c r="AR37" s="22">
        <v>278</v>
      </c>
      <c r="AS37" s="21">
        <v>1604</v>
      </c>
      <c r="AT37" s="22">
        <v>937</v>
      </c>
      <c r="AU37" s="22">
        <v>377</v>
      </c>
      <c r="AV37" s="21">
        <v>21237</v>
      </c>
      <c r="AW37" s="22">
        <v>364</v>
      </c>
      <c r="AX37" s="22">
        <v>243</v>
      </c>
      <c r="AY37" s="21">
        <v>1126</v>
      </c>
      <c r="AZ37" s="22">
        <v>35</v>
      </c>
      <c r="BA37" s="21">
        <v>23457</v>
      </c>
      <c r="BB37" s="22">
        <v>0</v>
      </c>
      <c r="BC37" s="22">
        <v>350</v>
      </c>
      <c r="BD37" s="22">
        <v>70</v>
      </c>
      <c r="BE37" s="22">
        <v>65</v>
      </c>
      <c r="BF37" s="21">
        <v>3583</v>
      </c>
      <c r="BG37" s="22">
        <v>149</v>
      </c>
      <c r="BH37" s="22">
        <v>6</v>
      </c>
      <c r="BI37" s="22">
        <v>21</v>
      </c>
      <c r="BJ37" s="22">
        <v>0</v>
      </c>
      <c r="BK37" s="21">
        <v>5976</v>
      </c>
      <c r="BL37" s="22">
        <v>0</v>
      </c>
      <c r="BM37" s="22">
        <v>10</v>
      </c>
      <c r="BN37" s="22">
        <v>0</v>
      </c>
      <c r="BO37" s="22">
        <v>0</v>
      </c>
      <c r="BP37" s="22">
        <v>617</v>
      </c>
      <c r="BQ37" s="22">
        <v>0</v>
      </c>
      <c r="BR37" s="22">
        <v>0</v>
      </c>
      <c r="BS37" s="22">
        <v>0</v>
      </c>
      <c r="BT37" s="22">
        <v>0</v>
      </c>
      <c r="BU37" s="22">
        <v>713</v>
      </c>
      <c r="BV37" s="22">
        <v>0</v>
      </c>
      <c r="BW37" s="22">
        <v>59</v>
      </c>
      <c r="BX37" s="22">
        <v>0</v>
      </c>
      <c r="BY37" s="22">
        <v>100</v>
      </c>
      <c r="BZ37" s="22">
        <v>0</v>
      </c>
      <c r="CA37" s="22">
        <v>0</v>
      </c>
      <c r="CB37" s="22">
        <v>0</v>
      </c>
      <c r="CC37" s="22">
        <v>0</v>
      </c>
      <c r="CD37" s="22">
        <v>491</v>
      </c>
      <c r="CE37" s="22">
        <v>0</v>
      </c>
      <c r="CF37" s="22">
        <v>0</v>
      </c>
      <c r="CG37" s="22">
        <v>25</v>
      </c>
      <c r="CH37" s="22">
        <v>0</v>
      </c>
      <c r="CI37" s="22">
        <v>0</v>
      </c>
      <c r="CJ37" s="22">
        <v>0</v>
      </c>
      <c r="CK37" s="22">
        <v>71</v>
      </c>
      <c r="CL37" s="22">
        <v>0</v>
      </c>
      <c r="CM37" s="22">
        <v>0</v>
      </c>
      <c r="CN37" s="22">
        <v>0</v>
      </c>
      <c r="CO37" s="22">
        <v>0</v>
      </c>
      <c r="CP37" s="22">
        <v>92</v>
      </c>
      <c r="CQ37" s="23">
        <v>337152</v>
      </c>
    </row>
    <row r="38" spans="1:95" ht="90" x14ac:dyDescent="0.25">
      <c r="A38" s="41"/>
      <c r="B38" s="19" t="s">
        <v>57</v>
      </c>
      <c r="C38" s="21">
        <v>8470</v>
      </c>
      <c r="D38" s="22">
        <v>90</v>
      </c>
      <c r="E38" s="22">
        <v>53</v>
      </c>
      <c r="F38" s="22">
        <v>126</v>
      </c>
      <c r="G38" s="22">
        <v>235</v>
      </c>
      <c r="H38" s="22">
        <v>110</v>
      </c>
      <c r="I38" s="22">
        <v>47</v>
      </c>
      <c r="J38" s="22">
        <v>29</v>
      </c>
      <c r="K38" s="22">
        <v>162</v>
      </c>
      <c r="L38" s="22">
        <v>32</v>
      </c>
      <c r="M38" s="22">
        <v>405</v>
      </c>
      <c r="N38" s="22">
        <v>0</v>
      </c>
      <c r="O38" s="22">
        <v>311</v>
      </c>
      <c r="P38" s="22">
        <v>0</v>
      </c>
      <c r="Q38" s="22">
        <v>68</v>
      </c>
      <c r="R38" s="22">
        <v>601</v>
      </c>
      <c r="S38" s="22">
        <v>413</v>
      </c>
      <c r="T38" s="22">
        <v>27</v>
      </c>
      <c r="U38" s="22">
        <v>176</v>
      </c>
      <c r="V38" s="22">
        <v>10</v>
      </c>
      <c r="W38" s="21">
        <v>2361</v>
      </c>
      <c r="X38" s="22">
        <v>128</v>
      </c>
      <c r="Y38" s="22">
        <v>117</v>
      </c>
      <c r="Z38" s="22">
        <v>89</v>
      </c>
      <c r="AA38" s="22">
        <v>795</v>
      </c>
      <c r="AB38" s="21">
        <v>1230</v>
      </c>
      <c r="AC38" s="22">
        <v>82</v>
      </c>
      <c r="AD38" s="22">
        <v>15</v>
      </c>
      <c r="AE38" s="22">
        <v>342</v>
      </c>
      <c r="AF38" s="22">
        <v>56</v>
      </c>
      <c r="AG38" s="21">
        <v>2538</v>
      </c>
      <c r="AH38" s="22">
        <v>0</v>
      </c>
      <c r="AI38" s="21">
        <v>1535</v>
      </c>
      <c r="AJ38" s="22">
        <v>26</v>
      </c>
      <c r="AK38" s="22">
        <v>175</v>
      </c>
      <c r="AL38" s="21">
        <v>1945</v>
      </c>
      <c r="AM38" s="21">
        <v>1141</v>
      </c>
      <c r="AN38" s="22">
        <v>278</v>
      </c>
      <c r="AO38" s="22">
        <v>591</v>
      </c>
      <c r="AP38" s="22">
        <v>52</v>
      </c>
      <c r="AQ38" s="21">
        <v>20455</v>
      </c>
      <c r="AR38" s="22">
        <v>74</v>
      </c>
      <c r="AS38" s="22">
        <v>355</v>
      </c>
      <c r="AT38" s="22">
        <v>228</v>
      </c>
      <c r="AU38" s="22">
        <v>232</v>
      </c>
      <c r="AV38" s="21">
        <v>5050</v>
      </c>
      <c r="AW38" s="22">
        <v>68</v>
      </c>
      <c r="AX38" s="22">
        <v>0</v>
      </c>
      <c r="AY38" s="22">
        <v>390</v>
      </c>
      <c r="AZ38" s="22">
        <v>0</v>
      </c>
      <c r="BA38" s="21">
        <v>8089</v>
      </c>
      <c r="BB38" s="22">
        <v>0</v>
      </c>
      <c r="BC38" s="22">
        <v>177</v>
      </c>
      <c r="BD38" s="22">
        <v>13</v>
      </c>
      <c r="BE38" s="22">
        <v>14</v>
      </c>
      <c r="BF38" s="21">
        <v>1551</v>
      </c>
      <c r="BG38" s="22">
        <v>0</v>
      </c>
      <c r="BH38" s="22">
        <v>62</v>
      </c>
      <c r="BI38" s="22">
        <v>17</v>
      </c>
      <c r="BJ38" s="22">
        <v>93</v>
      </c>
      <c r="BK38" s="21">
        <v>4294</v>
      </c>
      <c r="BL38" s="22">
        <v>0</v>
      </c>
      <c r="BM38" s="22">
        <v>0</v>
      </c>
      <c r="BN38" s="22">
        <v>0</v>
      </c>
      <c r="BO38" s="22">
        <v>9</v>
      </c>
      <c r="BP38" s="22">
        <v>653</v>
      </c>
      <c r="BQ38" s="22">
        <v>17</v>
      </c>
      <c r="BR38" s="22">
        <v>0</v>
      </c>
      <c r="BS38" s="22">
        <v>0</v>
      </c>
      <c r="BT38" s="22">
        <v>0</v>
      </c>
      <c r="BU38" s="22">
        <v>950</v>
      </c>
      <c r="BV38" s="22">
        <v>0</v>
      </c>
      <c r="BW38" s="22">
        <v>49</v>
      </c>
      <c r="BX38" s="22">
        <v>0</v>
      </c>
      <c r="BY38" s="22">
        <v>87</v>
      </c>
      <c r="BZ38" s="22">
        <v>0</v>
      </c>
      <c r="CA38" s="22">
        <v>17</v>
      </c>
      <c r="CB38" s="22">
        <v>82</v>
      </c>
      <c r="CC38" s="22">
        <v>0</v>
      </c>
      <c r="CD38" s="22">
        <v>940</v>
      </c>
      <c r="CE38" s="22">
        <v>0</v>
      </c>
      <c r="CF38" s="22">
        <v>0</v>
      </c>
      <c r="CG38" s="22">
        <v>30</v>
      </c>
      <c r="CH38" s="22">
        <v>0</v>
      </c>
      <c r="CI38" s="22">
        <v>0</v>
      </c>
      <c r="CJ38" s="22">
        <v>0</v>
      </c>
      <c r="CK38" s="22">
        <v>68</v>
      </c>
      <c r="CL38" s="22">
        <v>0</v>
      </c>
      <c r="CM38" s="22">
        <v>0</v>
      </c>
      <c r="CN38" s="22">
        <v>0</v>
      </c>
      <c r="CO38" s="22">
        <v>0</v>
      </c>
      <c r="CP38" s="22">
        <v>43</v>
      </c>
      <c r="CQ38" s="23">
        <v>68968</v>
      </c>
    </row>
    <row r="39" spans="1:95" ht="45" x14ac:dyDescent="0.25">
      <c r="A39" s="41"/>
      <c r="B39" s="19" t="s">
        <v>58</v>
      </c>
      <c r="C39" s="21">
        <v>4322</v>
      </c>
      <c r="D39" s="22">
        <v>106</v>
      </c>
      <c r="E39" s="22">
        <v>47</v>
      </c>
      <c r="F39" s="22">
        <v>53</v>
      </c>
      <c r="G39" s="22">
        <v>34</v>
      </c>
      <c r="H39" s="22">
        <v>123</v>
      </c>
      <c r="I39" s="22">
        <v>115</v>
      </c>
      <c r="J39" s="22">
        <v>43</v>
      </c>
      <c r="K39" s="22">
        <v>221</v>
      </c>
      <c r="L39" s="22">
        <v>29</v>
      </c>
      <c r="M39" s="22">
        <v>299</v>
      </c>
      <c r="N39" s="22">
        <v>11</v>
      </c>
      <c r="O39" s="22">
        <v>155</v>
      </c>
      <c r="P39" s="22">
        <v>70</v>
      </c>
      <c r="Q39" s="22">
        <v>12</v>
      </c>
      <c r="R39" s="22">
        <v>475</v>
      </c>
      <c r="S39" s="22">
        <v>275</v>
      </c>
      <c r="T39" s="22">
        <v>0</v>
      </c>
      <c r="U39" s="22">
        <v>23</v>
      </c>
      <c r="V39" s="22">
        <v>0</v>
      </c>
      <c r="W39" s="21">
        <v>1858</v>
      </c>
      <c r="X39" s="22">
        <v>40</v>
      </c>
      <c r="Y39" s="22">
        <v>92</v>
      </c>
      <c r="Z39" s="22">
        <v>0</v>
      </c>
      <c r="AA39" s="22">
        <v>428</v>
      </c>
      <c r="AB39" s="22">
        <v>630</v>
      </c>
      <c r="AC39" s="22">
        <v>22</v>
      </c>
      <c r="AD39" s="22">
        <v>4</v>
      </c>
      <c r="AE39" s="22">
        <v>55</v>
      </c>
      <c r="AF39" s="22">
        <v>0</v>
      </c>
      <c r="AG39" s="21">
        <v>1662</v>
      </c>
      <c r="AH39" s="22">
        <v>18</v>
      </c>
      <c r="AI39" s="22">
        <v>766</v>
      </c>
      <c r="AJ39" s="22">
        <v>10</v>
      </c>
      <c r="AK39" s="22">
        <v>39</v>
      </c>
      <c r="AL39" s="22">
        <v>865</v>
      </c>
      <c r="AM39" s="22">
        <v>570</v>
      </c>
      <c r="AN39" s="22">
        <v>127</v>
      </c>
      <c r="AO39" s="22">
        <v>354</v>
      </c>
      <c r="AP39" s="22">
        <v>80</v>
      </c>
      <c r="AQ39" s="21">
        <v>17413</v>
      </c>
      <c r="AR39" s="22">
        <v>0</v>
      </c>
      <c r="AS39" s="22">
        <v>431</v>
      </c>
      <c r="AT39" s="22">
        <v>224</v>
      </c>
      <c r="AU39" s="22">
        <v>296</v>
      </c>
      <c r="AV39" s="21">
        <v>2339</v>
      </c>
      <c r="AW39" s="22">
        <v>25</v>
      </c>
      <c r="AX39" s="22">
        <v>60</v>
      </c>
      <c r="AY39" s="22">
        <v>125</v>
      </c>
      <c r="AZ39" s="22">
        <v>0</v>
      </c>
      <c r="BA39" s="21">
        <v>3392</v>
      </c>
      <c r="BB39" s="22">
        <v>0</v>
      </c>
      <c r="BC39" s="22">
        <v>136</v>
      </c>
      <c r="BD39" s="22">
        <v>0</v>
      </c>
      <c r="BE39" s="22">
        <v>0</v>
      </c>
      <c r="BF39" s="22">
        <v>642</v>
      </c>
      <c r="BG39" s="22">
        <v>18</v>
      </c>
      <c r="BH39" s="22">
        <v>0</v>
      </c>
      <c r="BI39" s="22">
        <v>27</v>
      </c>
      <c r="BJ39" s="22">
        <v>0</v>
      </c>
      <c r="BK39" s="21">
        <v>1491</v>
      </c>
      <c r="BL39" s="22">
        <v>0</v>
      </c>
      <c r="BM39" s="22">
        <v>0</v>
      </c>
      <c r="BN39" s="22">
        <v>0</v>
      </c>
      <c r="BO39" s="22">
        <v>0</v>
      </c>
      <c r="BP39" s="22">
        <v>249</v>
      </c>
      <c r="BQ39" s="22">
        <v>0</v>
      </c>
      <c r="BR39" s="22">
        <v>0</v>
      </c>
      <c r="BS39" s="22">
        <v>0</v>
      </c>
      <c r="BT39" s="22">
        <v>10</v>
      </c>
      <c r="BU39" s="22">
        <v>355</v>
      </c>
      <c r="BV39" s="22">
        <v>0</v>
      </c>
      <c r="BW39" s="22">
        <v>42</v>
      </c>
      <c r="BX39" s="22">
        <v>0</v>
      </c>
      <c r="BY39" s="22">
        <v>109</v>
      </c>
      <c r="BZ39" s="22">
        <v>0</v>
      </c>
      <c r="CA39" s="22">
        <v>0</v>
      </c>
      <c r="CB39" s="22">
        <v>12</v>
      </c>
      <c r="CC39" s="22">
        <v>0</v>
      </c>
      <c r="CD39" s="22">
        <v>200</v>
      </c>
      <c r="CE39" s="22">
        <v>0</v>
      </c>
      <c r="CF39" s="22">
        <v>17</v>
      </c>
      <c r="CG39" s="22">
        <v>0</v>
      </c>
      <c r="CH39" s="22">
        <v>0</v>
      </c>
      <c r="CI39" s="22">
        <v>0</v>
      </c>
      <c r="CJ39" s="22">
        <v>0</v>
      </c>
      <c r="CK39" s="22">
        <v>81</v>
      </c>
      <c r="CL39" s="22">
        <v>20</v>
      </c>
      <c r="CM39" s="22">
        <v>0</v>
      </c>
      <c r="CN39" s="22">
        <v>0</v>
      </c>
      <c r="CO39" s="22">
        <v>0</v>
      </c>
      <c r="CP39" s="22">
        <v>21</v>
      </c>
      <c r="CQ39" s="23">
        <v>41768</v>
      </c>
    </row>
    <row r="40" spans="1:95" x14ac:dyDescent="0.25">
      <c r="A40" s="42"/>
      <c r="B40" s="25" t="s">
        <v>59</v>
      </c>
      <c r="C40" s="23">
        <v>1386109</v>
      </c>
      <c r="D40" s="23">
        <v>4495</v>
      </c>
      <c r="E40" s="23">
        <v>6645</v>
      </c>
      <c r="F40" s="23">
        <v>6805</v>
      </c>
      <c r="G40" s="23">
        <v>11620</v>
      </c>
      <c r="H40" s="23">
        <v>11726</v>
      </c>
      <c r="I40" s="23">
        <v>10330</v>
      </c>
      <c r="J40" s="23">
        <v>4119</v>
      </c>
      <c r="K40" s="23">
        <v>20623</v>
      </c>
      <c r="L40" s="23">
        <v>3014</v>
      </c>
      <c r="M40" s="23">
        <v>38863</v>
      </c>
      <c r="N40" s="23">
        <v>1120</v>
      </c>
      <c r="O40" s="23">
        <v>25589</v>
      </c>
      <c r="P40" s="23">
        <v>3015</v>
      </c>
      <c r="Q40" s="23">
        <v>4595</v>
      </c>
      <c r="R40" s="23">
        <v>48722</v>
      </c>
      <c r="S40" s="23">
        <v>26069</v>
      </c>
      <c r="T40" s="23">
        <v>3813</v>
      </c>
      <c r="U40" s="23">
        <v>12099</v>
      </c>
      <c r="V40" s="23">
        <v>2359</v>
      </c>
      <c r="W40" s="23">
        <v>176008</v>
      </c>
      <c r="X40" s="23">
        <v>4632</v>
      </c>
      <c r="Y40" s="23">
        <v>8341</v>
      </c>
      <c r="Z40" s="23">
        <v>4926</v>
      </c>
      <c r="AA40" s="23">
        <v>45340</v>
      </c>
      <c r="AB40" s="23">
        <v>107753</v>
      </c>
      <c r="AC40" s="23">
        <v>6965</v>
      </c>
      <c r="AD40" s="23">
        <v>8165</v>
      </c>
      <c r="AE40" s="23">
        <v>17375</v>
      </c>
      <c r="AF40" s="23">
        <v>3951</v>
      </c>
      <c r="AG40" s="23">
        <v>186947</v>
      </c>
      <c r="AH40" s="23">
        <v>1444</v>
      </c>
      <c r="AI40" s="23">
        <v>67739</v>
      </c>
      <c r="AJ40" s="23">
        <v>5707</v>
      </c>
      <c r="AK40" s="23">
        <v>7432</v>
      </c>
      <c r="AL40" s="23">
        <v>121853</v>
      </c>
      <c r="AM40" s="23">
        <v>66814</v>
      </c>
      <c r="AN40" s="23">
        <v>25390</v>
      </c>
      <c r="AO40" s="23">
        <v>34374</v>
      </c>
      <c r="AP40" s="23">
        <v>5542</v>
      </c>
      <c r="AQ40" s="23">
        <v>1123134</v>
      </c>
      <c r="AR40" s="23">
        <v>2341</v>
      </c>
      <c r="AS40" s="23">
        <v>15042</v>
      </c>
      <c r="AT40" s="23">
        <v>6482</v>
      </c>
      <c r="AU40" s="23">
        <v>5412</v>
      </c>
      <c r="AV40" s="23">
        <v>99701</v>
      </c>
      <c r="AW40" s="23">
        <v>2992</v>
      </c>
      <c r="AX40" s="23">
        <v>2105</v>
      </c>
      <c r="AY40" s="23">
        <v>14170</v>
      </c>
      <c r="AZ40" s="24">
        <v>917</v>
      </c>
      <c r="BA40" s="23">
        <v>109469</v>
      </c>
      <c r="BB40" s="24">
        <v>258</v>
      </c>
      <c r="BC40" s="23">
        <v>3903</v>
      </c>
      <c r="BD40" s="24">
        <v>611</v>
      </c>
      <c r="BE40" s="24">
        <v>853</v>
      </c>
      <c r="BF40" s="23">
        <v>17684</v>
      </c>
      <c r="BG40" s="23">
        <v>1614</v>
      </c>
      <c r="BH40" s="24">
        <v>279</v>
      </c>
      <c r="BI40" s="24">
        <v>504</v>
      </c>
      <c r="BJ40" s="24">
        <v>255</v>
      </c>
      <c r="BK40" s="23">
        <v>35957</v>
      </c>
      <c r="BL40" s="24">
        <v>10</v>
      </c>
      <c r="BM40" s="24">
        <v>318</v>
      </c>
      <c r="BN40" s="24">
        <v>266</v>
      </c>
      <c r="BO40" s="24">
        <v>331</v>
      </c>
      <c r="BP40" s="23">
        <v>3295</v>
      </c>
      <c r="BQ40" s="24">
        <v>262</v>
      </c>
      <c r="BR40" s="24">
        <v>136</v>
      </c>
      <c r="BS40" s="24">
        <v>115</v>
      </c>
      <c r="BT40" s="24">
        <v>68</v>
      </c>
      <c r="BU40" s="23">
        <v>5602</v>
      </c>
      <c r="BV40" s="24">
        <v>54</v>
      </c>
      <c r="BW40" s="23">
        <v>1940</v>
      </c>
      <c r="BX40" s="24">
        <v>15</v>
      </c>
      <c r="BY40" s="24">
        <v>912</v>
      </c>
      <c r="BZ40" s="24">
        <v>95</v>
      </c>
      <c r="CA40" s="24">
        <v>175</v>
      </c>
      <c r="CB40" s="24">
        <v>205</v>
      </c>
      <c r="CC40" s="24">
        <v>21</v>
      </c>
      <c r="CD40" s="23">
        <v>5230</v>
      </c>
      <c r="CE40" s="24">
        <v>30</v>
      </c>
      <c r="CF40" s="24">
        <v>442</v>
      </c>
      <c r="CG40" s="24">
        <v>133</v>
      </c>
      <c r="CH40" s="24">
        <v>34</v>
      </c>
      <c r="CI40" s="24">
        <v>83</v>
      </c>
      <c r="CJ40" s="24">
        <v>89</v>
      </c>
      <c r="CK40" s="24">
        <v>606</v>
      </c>
      <c r="CL40" s="24">
        <v>92</v>
      </c>
      <c r="CM40" s="24">
        <v>26</v>
      </c>
      <c r="CN40" s="24">
        <v>131</v>
      </c>
      <c r="CO40" s="24">
        <v>75</v>
      </c>
      <c r="CP40" s="23">
        <v>1309</v>
      </c>
      <c r="CQ40" s="23">
        <v>4004211</v>
      </c>
    </row>
    <row r="41" spans="1:95" x14ac:dyDescent="0.2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6"/>
    </row>
    <row r="42" spans="1:95" ht="30" customHeight="1" x14ac:dyDescent="0.25">
      <c r="A42" s="43" t="s">
        <v>60</v>
      </c>
      <c r="B42" s="4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2"/>
    </row>
    <row r="43" spans="1:95" ht="30" x14ac:dyDescent="0.25">
      <c r="A43" s="3" t="s">
        <v>61</v>
      </c>
      <c r="B43" s="27">
        <v>179251</v>
      </c>
      <c r="CQ43" s="4"/>
    </row>
    <row r="44" spans="1:95" ht="75" x14ac:dyDescent="0.25">
      <c r="A44" s="3" t="s">
        <v>62</v>
      </c>
      <c r="B44" s="27">
        <v>15458206</v>
      </c>
      <c r="CQ44" s="4"/>
    </row>
    <row r="45" spans="1:95" ht="30" x14ac:dyDescent="0.25">
      <c r="A45" s="28" t="s">
        <v>63</v>
      </c>
      <c r="B45" s="29">
        <v>15637457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6"/>
    </row>
    <row r="46" spans="1:95" ht="15" customHeight="1" x14ac:dyDescent="0.25">
      <c r="A46" s="43" t="s">
        <v>64</v>
      </c>
      <c r="B46" s="4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2"/>
    </row>
    <row r="47" spans="1:95" ht="45" x14ac:dyDescent="0.25">
      <c r="A47" s="13">
        <v>1</v>
      </c>
      <c r="B47" s="12"/>
      <c r="C47" s="12" t="s">
        <v>65</v>
      </c>
      <c r="CQ47" s="4"/>
    </row>
    <row r="48" spans="1:95" ht="60" x14ac:dyDescent="0.25">
      <c r="A48" s="14">
        <v>2</v>
      </c>
      <c r="B48" s="30"/>
      <c r="C48" s="30" t="s">
        <v>66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6"/>
    </row>
    <row r="49" spans="1:1" ht="18.75" x14ac:dyDescent="0.3">
      <c r="A49" s="31" t="s">
        <v>67</v>
      </c>
    </row>
  </sheetData>
  <mergeCells count="14">
    <mergeCell ref="A16:A40"/>
    <mergeCell ref="A42:B42"/>
    <mergeCell ref="A46:B46"/>
    <mergeCell ref="A1:CQ1"/>
    <mergeCell ref="A2:CQ2"/>
    <mergeCell ref="A3:CQ3"/>
    <mergeCell ref="A4:CQ4"/>
    <mergeCell ref="A41:CQ41"/>
    <mergeCell ref="A5:F5"/>
    <mergeCell ref="A12:CQ12"/>
    <mergeCell ref="A13:B13"/>
    <mergeCell ref="A14:B14"/>
    <mergeCell ref="A15:B15"/>
    <mergeCell ref="C13:CQ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3" workbookViewId="0">
      <selection activeCell="E15" sqref="E15"/>
    </sheetView>
  </sheetViews>
  <sheetFormatPr defaultRowHeight="15" x14ac:dyDescent="0.25"/>
  <sheetData>
    <row r="1" spans="1:10" ht="15" customHeight="1" x14ac:dyDescent="0.25">
      <c r="A1" s="45" t="s">
        <v>84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x14ac:dyDescent="0.25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5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x14ac:dyDescent="0.25">
      <c r="A4" s="54" t="s">
        <v>85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5" customHeight="1" x14ac:dyDescent="0.25">
      <c r="A5" s="57" t="s">
        <v>3</v>
      </c>
      <c r="B5" s="58"/>
      <c r="C5" s="58"/>
      <c r="D5" s="58"/>
      <c r="E5" s="58"/>
      <c r="F5" s="59"/>
      <c r="G5" s="1"/>
      <c r="H5" s="1"/>
      <c r="I5" s="1"/>
      <c r="J5" s="2"/>
    </row>
    <row r="6" spans="1:10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J6" s="4"/>
    </row>
    <row r="7" spans="1:10" ht="60" x14ac:dyDescent="0.25">
      <c r="A7" s="9" t="s">
        <v>10</v>
      </c>
      <c r="B7" s="10" t="s">
        <v>11</v>
      </c>
      <c r="C7" s="9" t="s">
        <v>12</v>
      </c>
      <c r="D7" s="7" t="s">
        <v>13</v>
      </c>
      <c r="E7" s="7"/>
      <c r="F7" s="7">
        <v>1</v>
      </c>
      <c r="J7" s="4"/>
    </row>
    <row r="8" spans="1:10" ht="45" x14ac:dyDescent="0.25">
      <c r="A8" s="9" t="s">
        <v>14</v>
      </c>
      <c r="B8" s="10" t="s">
        <v>86</v>
      </c>
      <c r="C8" s="9" t="s">
        <v>87</v>
      </c>
      <c r="D8" s="7" t="s">
        <v>88</v>
      </c>
      <c r="E8" s="7"/>
      <c r="F8" s="7">
        <v>1</v>
      </c>
      <c r="J8" s="4"/>
    </row>
    <row r="9" spans="1:10" ht="30" x14ac:dyDescent="0.25">
      <c r="A9" s="9" t="s">
        <v>18</v>
      </c>
      <c r="B9" s="10" t="s">
        <v>19</v>
      </c>
      <c r="C9" s="9" t="s">
        <v>20</v>
      </c>
      <c r="D9" s="7" t="s">
        <v>21</v>
      </c>
      <c r="E9" s="7"/>
      <c r="F9" s="7">
        <v>1</v>
      </c>
      <c r="J9" s="4"/>
    </row>
    <row r="10" spans="1:10" ht="90" x14ac:dyDescent="0.25">
      <c r="A10" s="9" t="s">
        <v>22</v>
      </c>
      <c r="B10" s="10" t="s">
        <v>23</v>
      </c>
      <c r="C10" s="9" t="s">
        <v>24</v>
      </c>
      <c r="D10" s="7" t="s">
        <v>25</v>
      </c>
      <c r="E10" s="7"/>
      <c r="F10" s="7">
        <v>1</v>
      </c>
      <c r="J10" s="4"/>
    </row>
    <row r="11" spans="1:10" ht="30" x14ac:dyDescent="0.25">
      <c r="A11" s="9" t="s">
        <v>22</v>
      </c>
      <c r="B11" s="10" t="s">
        <v>26</v>
      </c>
      <c r="C11" s="9" t="s">
        <v>27</v>
      </c>
      <c r="D11" s="11">
        <v>42737</v>
      </c>
      <c r="E11" s="7"/>
      <c r="F11" s="7">
        <v>1</v>
      </c>
      <c r="G11" s="5"/>
      <c r="H11" s="5"/>
      <c r="I11" s="5"/>
      <c r="J11" s="6"/>
    </row>
    <row r="12" spans="1:10" ht="15" customHeight="1" x14ac:dyDescent="0.25">
      <c r="A12" s="57" t="s">
        <v>28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5" customHeight="1" x14ac:dyDescent="0.25">
      <c r="A13" s="60" t="s">
        <v>29</v>
      </c>
      <c r="B13" s="61"/>
      <c r="C13" s="57" t="s">
        <v>86</v>
      </c>
      <c r="D13" s="58"/>
      <c r="E13" s="58"/>
      <c r="F13" s="58"/>
      <c r="G13" s="58"/>
      <c r="H13" s="58"/>
      <c r="I13" s="58"/>
      <c r="J13" s="59"/>
    </row>
    <row r="14" spans="1:10" ht="15" customHeight="1" x14ac:dyDescent="0.25">
      <c r="A14" s="62" t="s">
        <v>30</v>
      </c>
      <c r="B14" s="63"/>
      <c r="C14" s="15">
        <v>0</v>
      </c>
      <c r="D14" s="15">
        <v>10</v>
      </c>
      <c r="E14" s="15">
        <v>12</v>
      </c>
      <c r="F14" s="15">
        <v>14</v>
      </c>
      <c r="G14" s="15">
        <v>15</v>
      </c>
      <c r="H14" s="15">
        <v>20</v>
      </c>
      <c r="I14" s="15">
        <v>30</v>
      </c>
      <c r="J14" s="17" t="s">
        <v>33</v>
      </c>
    </row>
    <row r="15" spans="1:10" ht="75" x14ac:dyDescent="0.25">
      <c r="A15" s="64"/>
      <c r="B15" s="65"/>
      <c r="C15" s="16" t="s">
        <v>31</v>
      </c>
      <c r="D15" s="16" t="s">
        <v>89</v>
      </c>
      <c r="E15" s="16" t="s">
        <v>90</v>
      </c>
      <c r="F15" s="16" t="s">
        <v>91</v>
      </c>
      <c r="G15" s="16" t="s">
        <v>92</v>
      </c>
      <c r="H15" s="16" t="s">
        <v>79</v>
      </c>
      <c r="I15" s="16" t="s">
        <v>93</v>
      </c>
      <c r="J15" s="18" t="s">
        <v>34</v>
      </c>
    </row>
    <row r="16" spans="1:10" ht="75" x14ac:dyDescent="0.25">
      <c r="A16" s="40" t="s">
        <v>11</v>
      </c>
      <c r="B16" s="19" t="s">
        <v>35</v>
      </c>
      <c r="C16" s="22">
        <v>85</v>
      </c>
      <c r="D16" s="21">
        <v>9809</v>
      </c>
      <c r="E16" s="21">
        <v>1001</v>
      </c>
      <c r="F16" s="22">
        <v>0</v>
      </c>
      <c r="G16" s="22">
        <v>0</v>
      </c>
      <c r="H16" s="21">
        <v>3604</v>
      </c>
      <c r="I16" s="21">
        <v>20984</v>
      </c>
      <c r="J16" s="23">
        <v>35483</v>
      </c>
    </row>
    <row r="17" spans="1:10" ht="75" x14ac:dyDescent="0.25">
      <c r="A17" s="41"/>
      <c r="B17" s="19" t="s">
        <v>36</v>
      </c>
      <c r="C17" s="22">
        <v>0</v>
      </c>
      <c r="D17" s="22">
        <v>105</v>
      </c>
      <c r="E17" s="22">
        <v>11</v>
      </c>
      <c r="F17" s="22">
        <v>0</v>
      </c>
      <c r="G17" s="22">
        <v>0</v>
      </c>
      <c r="H17" s="22">
        <v>11</v>
      </c>
      <c r="I17" s="22">
        <v>255</v>
      </c>
      <c r="J17" s="24">
        <v>382</v>
      </c>
    </row>
    <row r="18" spans="1:10" ht="45" x14ac:dyDescent="0.25">
      <c r="A18" s="41"/>
      <c r="B18" s="19" t="s">
        <v>37</v>
      </c>
      <c r="C18" s="22">
        <v>14</v>
      </c>
      <c r="D18" s="22">
        <v>172</v>
      </c>
      <c r="E18" s="22">
        <v>14</v>
      </c>
      <c r="F18" s="22">
        <v>0</v>
      </c>
      <c r="G18" s="22">
        <v>0</v>
      </c>
      <c r="H18" s="22">
        <v>22</v>
      </c>
      <c r="I18" s="22">
        <v>293</v>
      </c>
      <c r="J18" s="24">
        <v>515</v>
      </c>
    </row>
    <row r="19" spans="1:10" ht="30" x14ac:dyDescent="0.25">
      <c r="A19" s="41"/>
      <c r="B19" s="19" t="s">
        <v>38</v>
      </c>
      <c r="C19" s="22">
        <v>0</v>
      </c>
      <c r="D19" s="22">
        <v>358</v>
      </c>
      <c r="E19" s="22">
        <v>87</v>
      </c>
      <c r="F19" s="22">
        <v>0</v>
      </c>
      <c r="G19" s="22">
        <v>0</v>
      </c>
      <c r="H19" s="22">
        <v>84</v>
      </c>
      <c r="I19" s="22">
        <v>983</v>
      </c>
      <c r="J19" s="23">
        <v>1512</v>
      </c>
    </row>
    <row r="20" spans="1:10" ht="30" x14ac:dyDescent="0.25">
      <c r="A20" s="41"/>
      <c r="B20" s="19" t="s">
        <v>39</v>
      </c>
      <c r="C20" s="22">
        <v>0</v>
      </c>
      <c r="D20" s="22">
        <v>627</v>
      </c>
      <c r="E20" s="22">
        <v>172</v>
      </c>
      <c r="F20" s="22">
        <v>0</v>
      </c>
      <c r="G20" s="22">
        <v>0</v>
      </c>
      <c r="H20" s="22">
        <v>214</v>
      </c>
      <c r="I20" s="21">
        <v>2514</v>
      </c>
      <c r="J20" s="23">
        <v>3527</v>
      </c>
    </row>
    <row r="21" spans="1:10" ht="30" x14ac:dyDescent="0.25">
      <c r="A21" s="41"/>
      <c r="B21" s="19" t="s">
        <v>40</v>
      </c>
      <c r="C21" s="22">
        <v>0</v>
      </c>
      <c r="D21" s="21">
        <v>1128</v>
      </c>
      <c r="E21" s="22">
        <v>167</v>
      </c>
      <c r="F21" s="22">
        <v>0</v>
      </c>
      <c r="G21" s="22">
        <v>0</v>
      </c>
      <c r="H21" s="22">
        <v>380</v>
      </c>
      <c r="I21" s="21">
        <v>4071</v>
      </c>
      <c r="J21" s="23">
        <v>5746</v>
      </c>
    </row>
    <row r="22" spans="1:10" ht="30" x14ac:dyDescent="0.25">
      <c r="A22" s="41"/>
      <c r="B22" s="19" t="s">
        <v>41</v>
      </c>
      <c r="C22" s="22">
        <v>0</v>
      </c>
      <c r="D22" s="21">
        <v>1033</v>
      </c>
      <c r="E22" s="22">
        <v>187</v>
      </c>
      <c r="F22" s="22">
        <v>0</v>
      </c>
      <c r="G22" s="22">
        <v>0</v>
      </c>
      <c r="H22" s="22">
        <v>327</v>
      </c>
      <c r="I22" s="21">
        <v>3491</v>
      </c>
      <c r="J22" s="23">
        <v>5038</v>
      </c>
    </row>
    <row r="23" spans="1:10" ht="30" x14ac:dyDescent="0.25">
      <c r="A23" s="41"/>
      <c r="B23" s="19" t="s">
        <v>42</v>
      </c>
      <c r="C23" s="22">
        <v>0</v>
      </c>
      <c r="D23" s="21">
        <v>1812</v>
      </c>
      <c r="E23" s="22">
        <v>293</v>
      </c>
      <c r="F23" s="22">
        <v>0</v>
      </c>
      <c r="G23" s="22">
        <v>0</v>
      </c>
      <c r="H23" s="22">
        <v>313</v>
      </c>
      <c r="I23" s="21">
        <v>5592</v>
      </c>
      <c r="J23" s="23">
        <v>8010</v>
      </c>
    </row>
    <row r="24" spans="1:10" ht="30" x14ac:dyDescent="0.25">
      <c r="A24" s="41"/>
      <c r="B24" s="19" t="s">
        <v>43</v>
      </c>
      <c r="C24" s="22">
        <v>28</v>
      </c>
      <c r="D24" s="21">
        <v>10323</v>
      </c>
      <c r="E24" s="21">
        <v>1288</v>
      </c>
      <c r="F24" s="22">
        <v>0</v>
      </c>
      <c r="G24" s="22">
        <v>0</v>
      </c>
      <c r="H24" s="21">
        <v>1721</v>
      </c>
      <c r="I24" s="21">
        <v>29252</v>
      </c>
      <c r="J24" s="23">
        <v>42612</v>
      </c>
    </row>
    <row r="25" spans="1:10" ht="30" x14ac:dyDescent="0.25">
      <c r="A25" s="41"/>
      <c r="B25" s="19" t="s">
        <v>44</v>
      </c>
      <c r="C25" s="22">
        <v>381</v>
      </c>
      <c r="D25" s="21">
        <v>3694</v>
      </c>
      <c r="E25" s="22">
        <v>255</v>
      </c>
      <c r="F25" s="22">
        <v>0</v>
      </c>
      <c r="G25" s="22">
        <v>0</v>
      </c>
      <c r="H25" s="22">
        <v>818</v>
      </c>
      <c r="I25" s="21">
        <v>7583</v>
      </c>
      <c r="J25" s="23">
        <v>12731</v>
      </c>
    </row>
    <row r="26" spans="1:10" ht="30" x14ac:dyDescent="0.25">
      <c r="A26" s="41"/>
      <c r="B26" s="19" t="s">
        <v>45</v>
      </c>
      <c r="C26" s="21">
        <v>2141</v>
      </c>
      <c r="D26" s="21">
        <v>8843</v>
      </c>
      <c r="E26" s="21">
        <v>1059</v>
      </c>
      <c r="F26" s="22">
        <v>0</v>
      </c>
      <c r="G26" s="22">
        <v>0</v>
      </c>
      <c r="H26" s="21">
        <v>3583</v>
      </c>
      <c r="I26" s="21">
        <v>32077</v>
      </c>
      <c r="J26" s="23">
        <v>47703</v>
      </c>
    </row>
    <row r="27" spans="1:10" ht="30" x14ac:dyDescent="0.25">
      <c r="A27" s="41"/>
      <c r="B27" s="19" t="s">
        <v>46</v>
      </c>
      <c r="C27" s="21">
        <v>5209</v>
      </c>
      <c r="D27" s="21">
        <v>17260</v>
      </c>
      <c r="E27" s="21">
        <v>2396</v>
      </c>
      <c r="F27" s="22">
        <v>0</v>
      </c>
      <c r="G27" s="22">
        <v>0</v>
      </c>
      <c r="H27" s="21">
        <v>9308</v>
      </c>
      <c r="I27" s="21">
        <v>55573</v>
      </c>
      <c r="J27" s="23">
        <v>89746</v>
      </c>
    </row>
    <row r="28" spans="1:10" ht="30" x14ac:dyDescent="0.25">
      <c r="A28" s="41"/>
      <c r="B28" s="19" t="s">
        <v>47</v>
      </c>
      <c r="C28" s="21">
        <v>1492</v>
      </c>
      <c r="D28" s="21">
        <v>21857</v>
      </c>
      <c r="E28" s="21">
        <v>2589</v>
      </c>
      <c r="F28" s="22">
        <v>0</v>
      </c>
      <c r="G28" s="22">
        <v>0</v>
      </c>
      <c r="H28" s="21">
        <v>15302</v>
      </c>
      <c r="I28" s="21">
        <v>61280</v>
      </c>
      <c r="J28" s="23">
        <v>102520</v>
      </c>
    </row>
    <row r="29" spans="1:10" ht="30" x14ac:dyDescent="0.25">
      <c r="A29" s="41"/>
      <c r="B29" s="19" t="s">
        <v>48</v>
      </c>
      <c r="C29" s="22">
        <v>195</v>
      </c>
      <c r="D29" s="21">
        <v>38244</v>
      </c>
      <c r="E29" s="21">
        <v>4726</v>
      </c>
      <c r="F29" s="22">
        <v>74</v>
      </c>
      <c r="G29" s="22">
        <v>0</v>
      </c>
      <c r="H29" s="21">
        <v>24522</v>
      </c>
      <c r="I29" s="21">
        <v>86541</v>
      </c>
      <c r="J29" s="23">
        <v>154302</v>
      </c>
    </row>
    <row r="30" spans="1:10" ht="60" x14ac:dyDescent="0.25">
      <c r="A30" s="41"/>
      <c r="B30" s="19" t="s">
        <v>49</v>
      </c>
      <c r="C30" s="22">
        <v>14</v>
      </c>
      <c r="D30" s="21">
        <v>23419</v>
      </c>
      <c r="E30" s="21">
        <v>2831</v>
      </c>
      <c r="F30" s="22">
        <v>0</v>
      </c>
      <c r="G30" s="22">
        <v>0</v>
      </c>
      <c r="H30" s="21">
        <v>10379</v>
      </c>
      <c r="I30" s="21">
        <v>38272</v>
      </c>
      <c r="J30" s="23">
        <v>74915</v>
      </c>
    </row>
    <row r="31" spans="1:10" ht="75" x14ac:dyDescent="0.25">
      <c r="A31" s="41"/>
      <c r="B31" s="19" t="s">
        <v>50</v>
      </c>
      <c r="C31" s="22">
        <v>158</v>
      </c>
      <c r="D31" s="21">
        <v>326115</v>
      </c>
      <c r="E31" s="21">
        <v>40925</v>
      </c>
      <c r="F31" s="21">
        <v>1348</v>
      </c>
      <c r="G31" s="22">
        <v>17</v>
      </c>
      <c r="H31" s="21">
        <v>81787</v>
      </c>
      <c r="I31" s="21">
        <v>344815</v>
      </c>
      <c r="J31" s="23">
        <v>795165</v>
      </c>
    </row>
    <row r="32" spans="1:10" ht="90" x14ac:dyDescent="0.25">
      <c r="A32" s="41"/>
      <c r="B32" s="19" t="s">
        <v>51</v>
      </c>
      <c r="C32" s="22">
        <v>0</v>
      </c>
      <c r="D32" s="21">
        <v>46667</v>
      </c>
      <c r="E32" s="21">
        <v>6153</v>
      </c>
      <c r="F32" s="22">
        <v>70</v>
      </c>
      <c r="G32" s="22">
        <v>0</v>
      </c>
      <c r="H32" s="21">
        <v>17209</v>
      </c>
      <c r="I32" s="21">
        <v>57963</v>
      </c>
      <c r="J32" s="23">
        <v>128062</v>
      </c>
    </row>
    <row r="33" spans="1:11" ht="75" x14ac:dyDescent="0.25">
      <c r="A33" s="41"/>
      <c r="B33" s="19" t="s">
        <v>52</v>
      </c>
      <c r="C33" s="22">
        <v>59</v>
      </c>
      <c r="D33" s="21">
        <v>121922</v>
      </c>
      <c r="E33" s="21">
        <v>14356</v>
      </c>
      <c r="F33" s="21">
        <v>1203</v>
      </c>
      <c r="G33" s="22">
        <v>73</v>
      </c>
      <c r="H33" s="21">
        <v>30187</v>
      </c>
      <c r="I33" s="21">
        <v>100869</v>
      </c>
      <c r="J33" s="23">
        <v>268669</v>
      </c>
    </row>
    <row r="34" spans="1:11" ht="105" x14ac:dyDescent="0.25">
      <c r="A34" s="41"/>
      <c r="B34" s="19" t="s">
        <v>53</v>
      </c>
      <c r="C34" s="22">
        <v>0</v>
      </c>
      <c r="D34" s="21">
        <v>328386</v>
      </c>
      <c r="E34" s="21">
        <v>48489</v>
      </c>
      <c r="F34" s="21">
        <v>2009</v>
      </c>
      <c r="G34" s="22">
        <v>42</v>
      </c>
      <c r="H34" s="21">
        <v>56129</v>
      </c>
      <c r="I34" s="21">
        <v>242279</v>
      </c>
      <c r="J34" s="23">
        <v>677334</v>
      </c>
    </row>
    <row r="35" spans="1:11" ht="90" x14ac:dyDescent="0.25">
      <c r="A35" s="41"/>
      <c r="B35" s="19" t="s">
        <v>54</v>
      </c>
      <c r="C35" s="22">
        <v>0</v>
      </c>
      <c r="D35" s="21">
        <v>182124</v>
      </c>
      <c r="E35" s="21">
        <v>29187</v>
      </c>
      <c r="F35" s="21">
        <v>1535</v>
      </c>
      <c r="G35" s="22">
        <v>56</v>
      </c>
      <c r="H35" s="21">
        <v>16759</v>
      </c>
      <c r="I35" s="21">
        <v>97467</v>
      </c>
      <c r="J35" s="23">
        <v>327128</v>
      </c>
    </row>
    <row r="36" spans="1:11" ht="45" x14ac:dyDescent="0.25">
      <c r="A36" s="41"/>
      <c r="B36" s="19" t="s">
        <v>55</v>
      </c>
      <c r="C36" s="22">
        <v>0</v>
      </c>
      <c r="D36" s="21">
        <v>448291</v>
      </c>
      <c r="E36" s="21">
        <v>67758</v>
      </c>
      <c r="F36" s="21">
        <v>1195</v>
      </c>
      <c r="G36" s="22">
        <v>45</v>
      </c>
      <c r="H36" s="21">
        <v>25244</v>
      </c>
      <c r="I36" s="21">
        <v>232690</v>
      </c>
      <c r="J36" s="23">
        <v>775223</v>
      </c>
    </row>
    <row r="37" spans="1:11" ht="45" x14ac:dyDescent="0.25">
      <c r="A37" s="41"/>
      <c r="B37" s="19" t="s">
        <v>56</v>
      </c>
      <c r="C37" s="22">
        <v>0</v>
      </c>
      <c r="D37" s="21">
        <v>216810</v>
      </c>
      <c r="E37" s="21">
        <v>38205</v>
      </c>
      <c r="F37" s="22">
        <v>688</v>
      </c>
      <c r="G37" s="22">
        <v>34</v>
      </c>
      <c r="H37" s="21">
        <v>8835</v>
      </c>
      <c r="I37" s="21">
        <v>72580</v>
      </c>
      <c r="J37" s="23">
        <v>337152</v>
      </c>
    </row>
    <row r="38" spans="1:11" ht="105" x14ac:dyDescent="0.25">
      <c r="A38" s="41"/>
      <c r="B38" s="19" t="s">
        <v>57</v>
      </c>
      <c r="C38" s="22">
        <v>0</v>
      </c>
      <c r="D38" s="21">
        <v>48551</v>
      </c>
      <c r="E38" s="21">
        <v>8386</v>
      </c>
      <c r="F38" s="22">
        <v>213</v>
      </c>
      <c r="G38" s="22">
        <v>0</v>
      </c>
      <c r="H38" s="21">
        <v>1489</v>
      </c>
      <c r="I38" s="21">
        <v>10329</v>
      </c>
      <c r="J38" s="23">
        <v>68968</v>
      </c>
      <c r="K38">
        <f>E38/J38</f>
        <v>0.12159262266558404</v>
      </c>
    </row>
    <row r="39" spans="1:11" ht="45" x14ac:dyDescent="0.25">
      <c r="A39" s="41"/>
      <c r="B39" s="19" t="s">
        <v>58</v>
      </c>
      <c r="C39" s="22">
        <v>0</v>
      </c>
      <c r="D39" s="21">
        <v>31288</v>
      </c>
      <c r="E39" s="21">
        <v>4238</v>
      </c>
      <c r="F39" s="22">
        <v>31</v>
      </c>
      <c r="G39" s="22">
        <v>0</v>
      </c>
      <c r="H39" s="22">
        <v>863</v>
      </c>
      <c r="I39" s="21">
        <v>5348</v>
      </c>
      <c r="J39" s="23">
        <v>41768</v>
      </c>
      <c r="K39">
        <f>E39/J39</f>
        <v>0.10146523654472324</v>
      </c>
    </row>
    <row r="40" spans="1:11" ht="30" x14ac:dyDescent="0.25">
      <c r="A40" s="42"/>
      <c r="B40" s="25" t="s">
        <v>59</v>
      </c>
      <c r="C40" s="5"/>
      <c r="D40" s="5"/>
      <c r="E40" s="5"/>
      <c r="F40" s="5"/>
      <c r="G40" s="5"/>
      <c r="H40" s="5"/>
      <c r="I40" s="5"/>
      <c r="J40" s="6"/>
    </row>
  </sheetData>
  <mergeCells count="11">
    <mergeCell ref="A16:A40"/>
    <mergeCell ref="A1:J1"/>
    <mergeCell ref="A2:J2"/>
    <mergeCell ref="A3:J3"/>
    <mergeCell ref="A4:J4"/>
    <mergeCell ref="A5:F5"/>
    <mergeCell ref="A12:J12"/>
    <mergeCell ref="A13:B13"/>
    <mergeCell ref="A14:B14"/>
    <mergeCell ref="A15:B15"/>
    <mergeCell ref="C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Aggregated Output</vt:lpstr>
      <vt:lpstr>Raw Output, hours</vt:lpstr>
      <vt:lpstr>Raw Output, employment status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Haddad, Abigail E  CTR NG NGB ARNG</dc:creator>
  <cp:lastModifiedBy>Haddad, Abigail E  CTR NG NGB ARNG</cp:lastModifiedBy>
  <dcterms:created xsi:type="dcterms:W3CDTF">2017-07-11T14:22:06Z</dcterms:created>
  <dcterms:modified xsi:type="dcterms:W3CDTF">2017-07-11T15:56:16Z</dcterms:modified>
</cp:coreProperties>
</file>